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W:\ANSAN_NAS\재무관리부\1. 계약&amp;공유재산&amp;하자검사\1. 계약내역\2025년\6. 조달청 입찰\2025 장르별 거점 지원사업 안산거리예술아트마켓 야외무대 및 운영물품 운영\"/>
    </mc:Choice>
  </mc:AlternateContent>
  <bookViews>
    <workbookView xWindow="-120" yWindow="-120" windowWidth="23250" windowHeight="13170" tabRatio="658" firstSheet="1" activeTab="1"/>
  </bookViews>
  <sheets>
    <sheet name="VXXXXX" sheetId="20" state="veryHidden" r:id="rId1"/>
    <sheet name="표지" sheetId="25" r:id="rId2"/>
    <sheet name="원가계산서" sheetId="18" r:id="rId3"/>
    <sheet name="내역총괄서" sheetId="7" r:id="rId4"/>
    <sheet name="무대 및 바닥마감" sheetId="24" r:id="rId5"/>
    <sheet name="조명" sheetId="30" r:id="rId6"/>
    <sheet name="음향" sheetId="34" r:id="rId7"/>
    <sheet name="LED" sheetId="32" r:id="rId8"/>
    <sheet name="구조물" sheetId="28" r:id="rId9"/>
    <sheet name="발전기 및 발전차  간선" sheetId="31" r:id="rId10"/>
    <sheet name="기타 운영 물품" sheetId="33" r:id="rId11"/>
  </sheets>
  <externalReferences>
    <externalReference r:id="rId12"/>
    <externalReference r:id="rId13"/>
    <externalReference r:id="rId14"/>
    <externalReference r:id="rId15"/>
  </externalReferences>
  <definedNames>
    <definedName name="_1단계사업명">[1]노임단가!$G$7</definedName>
    <definedName name="_A100000">#REF!</definedName>
    <definedName name="_A69999">#REF!</definedName>
    <definedName name="_A99999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\a">#REF!</definedName>
    <definedName name="\c">#REF!</definedName>
    <definedName name="\e">#REF!</definedName>
    <definedName name="\l">#REF!</definedName>
    <definedName name="\m">#REF!</definedName>
    <definedName name="\q">#REF!</definedName>
    <definedName name="\x">#REF!</definedName>
    <definedName name="\z">#REF!</definedName>
    <definedName name="A1111111">#REF!</definedName>
    <definedName name="aa">#REF!</definedName>
    <definedName name="aaa">#REF!</definedName>
    <definedName name="anscount" hidden="1">1</definedName>
    <definedName name="CCC">#REF!</definedName>
    <definedName name="_xlnm.Database">#REF!</definedName>
    <definedName name="FEEL">#REF!</definedName>
    <definedName name="HTML_CodePage" hidden="1">949</definedName>
    <definedName name="HTML_Control" hidden="1">{"'Sheet1'!$A$4","'Sheet1'!$A$9:$G$28"}</definedName>
    <definedName name="HTML_Description" hidden="1">""</definedName>
    <definedName name="HTML_Email" hidden="1">""</definedName>
    <definedName name="HTML_Header" hidden="1">""</definedName>
    <definedName name="HTML_LastUpdate" hidden="1">"98-06-09"</definedName>
    <definedName name="HTML_LineAfter" hidden="1">FALSE</definedName>
    <definedName name="HTML_LineBefore" hidden="1">FALSE</definedName>
    <definedName name="HTML_Name" hidden="1">"동현조경"</definedName>
    <definedName name="HTML_OBDlg2" hidden="1">TRUE</definedName>
    <definedName name="HTML_OBDlg4" hidden="1">TRUE</definedName>
    <definedName name="HTML_OS" hidden="1">0</definedName>
    <definedName name="HTML_PathFile" hidden="1">"C:\내작업철\견적양식\MyHTML.htm"</definedName>
    <definedName name="HTML_Title" hidden="1">"견적서"</definedName>
    <definedName name="OOO">#REF!</definedName>
    <definedName name="PPP">#REF!</definedName>
    <definedName name="PRIN_TITLES">#REF!</definedName>
    <definedName name="_xlnm.Print_Area" localSheetId="3">내역총괄서!$A$1:$K$14</definedName>
    <definedName name="_xlnm.Print_Area" localSheetId="2">원가계산서!$A$1:$F$43</definedName>
    <definedName name="_xlnm.Print_Area" localSheetId="1">표지!$A$1:$I$16</definedName>
    <definedName name="_xlnm.Print_Area">#REF!</definedName>
    <definedName name="Print_Area_MI">#REF!</definedName>
    <definedName name="print_title">[2]충주!#REF!</definedName>
    <definedName name="print_title1">[2]충주!#REF!</definedName>
    <definedName name="_xlnm.Print_Titles" localSheetId="7">LED!$1:$2</definedName>
    <definedName name="_xlnm.Print_Titles" localSheetId="8">구조물!$1:$2</definedName>
    <definedName name="_xlnm.Print_Titles" localSheetId="10">'기타 운영 물품'!$1:$2</definedName>
    <definedName name="_xlnm.Print_Titles" localSheetId="3">내역총괄서!#REF!</definedName>
    <definedName name="_xlnm.Print_Titles" localSheetId="4">'무대 및 바닥마감'!$1:$2</definedName>
    <definedName name="_xlnm.Print_Titles" localSheetId="9">'발전기 및 발전차  간선'!$1:$2</definedName>
    <definedName name="_xlnm.Print_Titles" localSheetId="6">음향!$1:$2</definedName>
    <definedName name="_xlnm.Print_Titles" localSheetId="5">조명!$1:$2</definedName>
    <definedName name="_xlnm.Print_Titles">#REF!</definedName>
    <definedName name="qq">#REF!</definedName>
    <definedName name="RRR">#REF!</definedName>
    <definedName name="ss">#REF!</definedName>
    <definedName name="TTT">#REF!</definedName>
    <definedName name="VVV">#REF!</definedName>
    <definedName name="WW">#REF!</definedName>
    <definedName name="xxx">#REF!</definedName>
    <definedName name="기계공">#REF!</definedName>
    <definedName name="기계설치공">#REF!</definedName>
    <definedName name="기초">#REF!</definedName>
    <definedName name="나무">#REF!</definedName>
    <definedName name="노무">#REF!</definedName>
    <definedName name="단가">#REF!</definedName>
    <definedName name="대리">#REF!</definedName>
    <definedName name="대리계">#REF!</definedName>
    <definedName name="도장공">#REF!</definedName>
    <definedName name="ㄹㄹㄹ" hidden="1">#REF!</definedName>
    <definedName name="ㅁㅁㅁ" hidden="1">#REF!</definedName>
    <definedName name="목도">[3]단위단가!$B$11</definedName>
    <definedName name="미장공">#REF!</definedName>
    <definedName name="보완자료복사">#REF!</definedName>
    <definedName name="보조기층부설">#REF!</definedName>
    <definedName name="분체적">#REF!</definedName>
    <definedName name="비교1">#REF!</definedName>
    <definedName name="사진">#REF!</definedName>
    <definedName name="사진1">#REF!</definedName>
    <definedName name="산출근거1">#REF!</definedName>
    <definedName name="생명정">#REF!</definedName>
    <definedName name="설계">#REF!</definedName>
    <definedName name="설계내역">#REF!</definedName>
    <definedName name="소일위대가1">#REF!</definedName>
    <definedName name="수목">#REF!</definedName>
    <definedName name="식재">#REF!</definedName>
    <definedName name="식혈체적">#REF!</definedName>
    <definedName name="ㅇㄹㄹ" hidden="1">#REF!</definedName>
    <definedName name="아아아">'[4]일위대가(1)'!#REF!</definedName>
    <definedName name="앵커볼트">#REF!</definedName>
    <definedName name="운전사_기계">#REF!</definedName>
    <definedName name="운전사_운반차">#REF!</definedName>
    <definedName name="원지반다짐">#REF!</definedName>
    <definedName name="유리공">#REF!</definedName>
    <definedName name="이">#REF!</definedName>
    <definedName name="이식">#REF!</definedName>
    <definedName name="일위">#REF!</definedName>
    <definedName name="일위대가">#REF!</definedName>
    <definedName name="일위대가1">#REF!</definedName>
    <definedName name="장비">#REF!</definedName>
    <definedName name="전">#REF!</definedName>
    <definedName name="조적공">#REF!</definedName>
    <definedName name="중기운전기사">#REF!</definedName>
    <definedName name="중기운전조수">#REF!</definedName>
    <definedName name="중기조장">#REF!</definedName>
    <definedName name="중량">#REF!</definedName>
    <definedName name="중량표">#REF!</definedName>
    <definedName name="착공">#REF!</definedName>
    <definedName name="착암공">#REF!</definedName>
    <definedName name="척공">#REF!</definedName>
    <definedName name="포장공">#REF!</definedName>
    <definedName name="하도갑">#REF!</definedName>
    <definedName name="할석공">#REF!</definedName>
    <definedName name="현도사">#REF!</definedName>
    <definedName name="ㅠ121">#REF!</definedName>
  </definedNames>
  <calcPr calcId="162913"/>
</workbook>
</file>

<file path=xl/calcChain.xml><?xml version="1.0" encoding="utf-8"?>
<calcChain xmlns="http://schemas.openxmlformats.org/spreadsheetml/2006/main">
  <c r="E14" i="31" l="1"/>
  <c r="E11" i="31"/>
  <c r="E7" i="31"/>
  <c r="E7" i="28"/>
  <c r="E8" i="32"/>
  <c r="E18" i="34"/>
  <c r="E14" i="34"/>
  <c r="E8" i="30"/>
  <c r="E23" i="33" l="1"/>
  <c r="E16" i="33"/>
  <c r="E24" i="33" s="1"/>
  <c r="E15" i="31"/>
  <c r="E8" i="28"/>
  <c r="E19" i="34"/>
  <c r="E9" i="30"/>
  <c r="E11" i="24"/>
  <c r="E12" i="24" s="1"/>
  <c r="E9" i="32" l="1"/>
  <c r="D6" i="7" l="1"/>
  <c r="I6" i="7" s="1"/>
  <c r="J6" i="7" s="1"/>
  <c r="D8" i="7"/>
  <c r="I8" i="7" s="1"/>
  <c r="J8" i="7" s="1"/>
  <c r="D5" i="7" l="1"/>
  <c r="D7" i="7"/>
  <c r="I7" i="7" s="1"/>
  <c r="J7" i="7" s="1"/>
  <c r="D9" i="7" l="1"/>
  <c r="D4" i="7" l="1"/>
  <c r="I4" i="7" s="1"/>
  <c r="J4" i="7" s="1"/>
  <c r="I9" i="7"/>
  <c r="J9" i="7" s="1"/>
  <c r="I5" i="7"/>
  <c r="J5" i="7" s="1"/>
  <c r="D3" i="7" l="1"/>
  <c r="I3" i="7" l="1"/>
  <c r="J3" i="7" s="1"/>
  <c r="J10" i="7" s="1"/>
  <c r="D10" i="7"/>
  <c r="D11" i="7" s="1"/>
  <c r="I10" i="7" l="1"/>
  <c r="D12" i="7"/>
  <c r="D20" i="18"/>
  <c r="D34" i="18" s="1"/>
  <c r="D35" i="18" s="1"/>
  <c r="D38" i="18" s="1"/>
  <c r="H13" i="25" s="1"/>
  <c r="H14" i="25" s="1"/>
  <c r="D14" i="25" s="1"/>
  <c r="H12" i="25" l="1"/>
  <c r="D12" i="25" s="1"/>
  <c r="D13" i="25"/>
  <c r="D39" i="18"/>
  <c r="D40" i="18" s="1"/>
</calcChain>
</file>

<file path=xl/sharedStrings.xml><?xml version="1.0" encoding="utf-8"?>
<sst xmlns="http://schemas.openxmlformats.org/spreadsheetml/2006/main" count="353" uniqueCount="191">
  <si>
    <t>단위</t>
    <phoneticPr fontId="3" type="noConversion"/>
  </si>
  <si>
    <t xml:space="preserve">구     분      </t>
    <phoneticPr fontId="3" type="noConversion"/>
  </si>
  <si>
    <t>금          액</t>
    <phoneticPr fontId="3" type="noConversion"/>
  </si>
  <si>
    <t>구     성     비</t>
    <phoneticPr fontId="3" type="noConversion"/>
  </si>
  <si>
    <t>비      고</t>
    <phoneticPr fontId="3" type="noConversion"/>
  </si>
  <si>
    <t xml:space="preserve">      비     목</t>
    <phoneticPr fontId="3" type="noConversion"/>
  </si>
  <si>
    <t>순      공      사      비</t>
    <phoneticPr fontId="3" type="noConversion"/>
  </si>
  <si>
    <t>재료비</t>
    <phoneticPr fontId="3" type="noConversion"/>
  </si>
  <si>
    <t>직   접   재   료   비</t>
    <phoneticPr fontId="3" type="noConversion"/>
  </si>
  <si>
    <t>간   접   재   료   비</t>
    <phoneticPr fontId="3" type="noConversion"/>
  </si>
  <si>
    <t>작업실.부산물등(    )</t>
    <phoneticPr fontId="3" type="noConversion"/>
  </si>
  <si>
    <t>소                     계</t>
    <phoneticPr fontId="3" type="noConversion"/>
  </si>
  <si>
    <t>노무비</t>
    <phoneticPr fontId="3" type="noConversion"/>
  </si>
  <si>
    <t>직   접   노   무   비</t>
    <phoneticPr fontId="3" type="noConversion"/>
  </si>
  <si>
    <t>간   접   노   무   비</t>
    <phoneticPr fontId="3" type="noConversion"/>
  </si>
  <si>
    <t>소                    계</t>
    <phoneticPr fontId="3" type="noConversion"/>
  </si>
  <si>
    <t>경          비</t>
    <phoneticPr fontId="3" type="noConversion"/>
  </si>
  <si>
    <t>전         력         비</t>
    <phoneticPr fontId="3" type="noConversion"/>
  </si>
  <si>
    <t>운         반         비</t>
    <phoneticPr fontId="3" type="noConversion"/>
  </si>
  <si>
    <t>특  허  권  사  용  료</t>
    <phoneticPr fontId="3" type="noConversion"/>
  </si>
  <si>
    <t>기         술         료</t>
    <phoneticPr fontId="3" type="noConversion"/>
  </si>
  <si>
    <t>품   질   관   리   비</t>
    <phoneticPr fontId="3" type="noConversion"/>
  </si>
  <si>
    <t>가         설         비</t>
    <phoneticPr fontId="3" type="noConversion"/>
  </si>
  <si>
    <t>지   급   임   차   료</t>
    <phoneticPr fontId="3" type="noConversion"/>
  </si>
  <si>
    <t>산   재   보   험   료</t>
    <phoneticPr fontId="3" type="noConversion"/>
  </si>
  <si>
    <t>외   주   가   공   비</t>
    <phoneticPr fontId="3" type="noConversion"/>
  </si>
  <si>
    <t>안   전   관   리   비</t>
    <phoneticPr fontId="3" type="noConversion"/>
  </si>
  <si>
    <t>연   구   개   발   비</t>
    <phoneticPr fontId="3" type="noConversion"/>
  </si>
  <si>
    <t>복   리   후   생   비</t>
    <phoneticPr fontId="3" type="noConversion"/>
  </si>
  <si>
    <t>소     모     품     비</t>
    <phoneticPr fontId="3" type="noConversion"/>
  </si>
  <si>
    <t xml:space="preserve">여비·교통비·통신비 </t>
    <phoneticPr fontId="3" type="noConversion"/>
  </si>
  <si>
    <t>세   금   과   공   과</t>
    <phoneticPr fontId="3" type="noConversion"/>
  </si>
  <si>
    <t>도   서   인   쇄   비</t>
    <phoneticPr fontId="3" type="noConversion"/>
  </si>
  <si>
    <t>지   급   수   수   료</t>
    <phoneticPr fontId="3" type="noConversion"/>
  </si>
  <si>
    <t>총          소         계</t>
    <phoneticPr fontId="3" type="noConversion"/>
  </si>
  <si>
    <t>일   반   관   리   비   ( 4.7  ) %</t>
    <phoneticPr fontId="3" type="noConversion"/>
  </si>
  <si>
    <t>총                 원                가</t>
    <phoneticPr fontId="3" type="noConversion"/>
  </si>
  <si>
    <t>부   가   가   치   세   (  10  ) %</t>
    <phoneticPr fontId="3" type="noConversion"/>
  </si>
  <si>
    <t>총                 합                계</t>
    <phoneticPr fontId="3" type="noConversion"/>
  </si>
  <si>
    <t>수 량</t>
    <phoneticPr fontId="3" type="noConversion"/>
  </si>
  <si>
    <t>총       액</t>
    <phoneticPr fontId="3" type="noConversion"/>
  </si>
  <si>
    <t>노       무      비</t>
    <phoneticPr fontId="3" type="noConversion"/>
  </si>
  <si>
    <t>재      료     비</t>
    <phoneticPr fontId="3" type="noConversion"/>
  </si>
  <si>
    <t>경            비</t>
    <phoneticPr fontId="3" type="noConversion"/>
  </si>
  <si>
    <t>비  고</t>
    <phoneticPr fontId="3" type="noConversion"/>
  </si>
  <si>
    <t>단  가</t>
    <phoneticPr fontId="3" type="noConversion"/>
  </si>
  <si>
    <t>금  액</t>
    <phoneticPr fontId="3" type="noConversion"/>
  </si>
  <si>
    <t>고   용   보   험   료</t>
    <phoneticPr fontId="3" type="noConversion"/>
  </si>
  <si>
    <t>수량</t>
    <phoneticPr fontId="3" type="noConversion"/>
  </si>
  <si>
    <t>단위</t>
    <phoneticPr fontId="3" type="noConversion"/>
  </si>
  <si>
    <t>총    액</t>
    <phoneticPr fontId="3" type="noConversion"/>
  </si>
  <si>
    <t>노  무  비</t>
    <phoneticPr fontId="3" type="noConversion"/>
  </si>
  <si>
    <t>재  료  비</t>
    <phoneticPr fontId="3" type="noConversion"/>
  </si>
  <si>
    <t>경      비</t>
    <phoneticPr fontId="3" type="noConversion"/>
  </si>
  <si>
    <t>비고</t>
    <phoneticPr fontId="3" type="noConversion"/>
  </si>
  <si>
    <t>단가</t>
    <phoneticPr fontId="3" type="noConversion"/>
  </si>
  <si>
    <t>금 액</t>
    <phoneticPr fontId="3" type="noConversion"/>
  </si>
  <si>
    <t>식</t>
    <phoneticPr fontId="3" type="noConversion"/>
  </si>
  <si>
    <t>이                 윤     ( 15 %이내)</t>
    <phoneticPr fontId="3" type="noConversion"/>
  </si>
  <si>
    <t>기     타     경      비</t>
    <phoneticPr fontId="3" type="noConversion"/>
  </si>
  <si>
    <t>산     출     경     비</t>
    <phoneticPr fontId="3" type="noConversion"/>
  </si>
  <si>
    <t>기     계     경     비</t>
    <phoneticPr fontId="3" type="noConversion"/>
  </si>
  <si>
    <t>설
계
자</t>
    <phoneticPr fontId="3" type="noConversion"/>
  </si>
  <si>
    <t>□ 위      치  :</t>
    <phoneticPr fontId="3" type="noConversion"/>
  </si>
  <si>
    <t>세부항목</t>
    <phoneticPr fontId="3" type="noConversion"/>
  </si>
  <si>
    <t>구      분</t>
    <phoneticPr fontId="3" type="noConversion"/>
  </si>
  <si>
    <t>식</t>
    <phoneticPr fontId="3" type="noConversion"/>
  </si>
  <si>
    <t>소   계</t>
    <phoneticPr fontId="3" type="noConversion"/>
  </si>
  <si>
    <t>부 가 세</t>
    <phoneticPr fontId="3" type="noConversion"/>
  </si>
  <si>
    <t>힙   계</t>
    <phoneticPr fontId="3" type="noConversion"/>
  </si>
  <si>
    <t>□ 설치 및 운영 내역</t>
    <phoneticPr fontId="3" type="noConversion"/>
  </si>
  <si>
    <t>□ 설치 및 운영 금액</t>
    <phoneticPr fontId="3" type="noConversion"/>
  </si>
  <si>
    <t>원 가 계 산 서</t>
    <phoneticPr fontId="3" type="noConversion"/>
  </si>
  <si>
    <t>소계</t>
    <phoneticPr fontId="3" type="noConversion"/>
  </si>
  <si>
    <t>음향 설치 및 운영</t>
    <phoneticPr fontId="3" type="noConversion"/>
  </si>
  <si>
    <t>조명 설치 및 운영</t>
    <phoneticPr fontId="3" type="noConversion"/>
  </si>
  <si>
    <t>대
표
이
사</t>
    <phoneticPr fontId="3" type="noConversion"/>
  </si>
  <si>
    <t xml:space="preserve"> 제 1 호표</t>
    <phoneticPr fontId="3" type="noConversion"/>
  </si>
  <si>
    <t>무대 설치 및 운영</t>
    <phoneticPr fontId="3" type="noConversion"/>
  </si>
  <si>
    <t>개</t>
    <phoneticPr fontId="3" type="noConversion"/>
  </si>
  <si>
    <t>포맥스 마감</t>
    <phoneticPr fontId="3" type="noConversion"/>
  </si>
  <si>
    <t xml:space="preserve">설   계   서    </t>
    <phoneticPr fontId="3" type="noConversion"/>
  </si>
  <si>
    <t xml:space="preserve"> 제 2 호표</t>
    <phoneticPr fontId="3" type="noConversion"/>
  </si>
  <si>
    <t>○ 수량: 1식</t>
    <phoneticPr fontId="3" type="noConversion"/>
  </si>
  <si>
    <t>○ 규격: 일위대가표 참조</t>
    <phoneticPr fontId="3" type="noConversion"/>
  </si>
  <si>
    <t>작성자</t>
    <phoneticPr fontId="3" type="noConversion"/>
  </si>
  <si>
    <t>성명</t>
    <phoneticPr fontId="3" type="noConversion"/>
  </si>
  <si>
    <t>(인)</t>
    <phoneticPr fontId="3" type="noConversion"/>
  </si>
  <si>
    <t>확인자</t>
    <phoneticPr fontId="3" type="noConversion"/>
  </si>
  <si>
    <t>유류비</t>
    <phoneticPr fontId="3" type="noConversion"/>
  </si>
  <si>
    <t>기획
감사
실장</t>
    <phoneticPr fontId="3" type="noConversion"/>
  </si>
  <si>
    <t>시민
축제
부장</t>
    <phoneticPr fontId="3" type="noConversion"/>
  </si>
  <si>
    <t>무대 및 바닥 마감</t>
    <phoneticPr fontId="3" type="noConversion"/>
  </si>
  <si>
    <t>합계</t>
    <phoneticPr fontId="3" type="noConversion"/>
  </si>
  <si>
    <t>구조물 및 트러스</t>
    <phoneticPr fontId="3" type="noConversion"/>
  </si>
  <si>
    <t>설치 철거</t>
    <phoneticPr fontId="3" type="noConversion"/>
  </si>
  <si>
    <t>음향 및 악기</t>
    <phoneticPr fontId="3" type="noConversion"/>
  </si>
  <si>
    <t>조명</t>
    <phoneticPr fontId="3" type="noConversion"/>
  </si>
  <si>
    <t>LED Par</t>
    <phoneticPr fontId="3" type="noConversion"/>
  </si>
  <si>
    <t>Console</t>
    <phoneticPr fontId="3" type="noConversion"/>
  </si>
  <si>
    <t>발전차</t>
    <phoneticPr fontId="3" type="noConversion"/>
  </si>
  <si>
    <t>발전기 및 발전차, 간선</t>
    <phoneticPr fontId="3" type="noConversion"/>
  </si>
  <si>
    <t>controller, notebook</t>
    <phoneticPr fontId="3" type="noConversion"/>
  </si>
  <si>
    <t>LED 및 빔프로젝터, 중계</t>
    <phoneticPr fontId="3" type="noConversion"/>
  </si>
  <si>
    <t xml:space="preserve"> 제 2 호표</t>
  </si>
  <si>
    <t xml:space="preserve"> 제 1 호표</t>
    <phoneticPr fontId="3" type="noConversion"/>
  </si>
  <si>
    <t xml:space="preserve"> 제 6 호표</t>
    <phoneticPr fontId="3" type="noConversion"/>
  </si>
  <si>
    <t>발전기
6.5KW 무소음</t>
    <phoneticPr fontId="3" type="noConversion"/>
  </si>
  <si>
    <t>Console, cable etc</t>
    <phoneticPr fontId="3" type="noConversion"/>
  </si>
  <si>
    <t xml:space="preserve">  무대 - 개폐막 : 셋업 2025. 05. 01</t>
    <phoneticPr fontId="3" type="noConversion"/>
  </si>
  <si>
    <t>set</t>
    <phoneticPr fontId="3" type="noConversion"/>
  </si>
  <si>
    <t xml:space="preserve"> 무대바닥 마감 1 - 블랙데코타일</t>
    <phoneticPr fontId="3" type="noConversion"/>
  </si>
  <si>
    <t xml:space="preserve">  무대 - 개폐막 무대</t>
    <phoneticPr fontId="3" type="noConversion"/>
  </si>
  <si>
    <t xml:space="preserve"> 제  1 호표</t>
    <phoneticPr fontId="3" type="noConversion"/>
  </si>
  <si>
    <t>트러스 및 레이허 구조물</t>
    <phoneticPr fontId="3" type="noConversion"/>
  </si>
  <si>
    <t xml:space="preserve"> 무대 - 예화 1인</t>
    <phoneticPr fontId="3" type="noConversion"/>
  </si>
  <si>
    <t xml:space="preserve"> </t>
    <phoneticPr fontId="3" type="noConversion"/>
  </si>
  <si>
    <t xml:space="preserve"> 개폐막 무대</t>
    <phoneticPr fontId="3" type="noConversion"/>
  </si>
  <si>
    <t xml:space="preserve">  개폐막 </t>
    <phoneticPr fontId="3" type="noConversion"/>
  </si>
  <si>
    <t xml:space="preserve">  개폐막 - SITE E</t>
    <phoneticPr fontId="3" type="noConversion"/>
  </si>
  <si>
    <t>○ 품명: 2025안산국제거리극축제 야외무대 운영</t>
    <phoneticPr fontId="3" type="noConversion"/>
  </si>
  <si>
    <t>○ 임차기간: 2025.05.01.(목) ~ 05.05.(월)</t>
    <phoneticPr fontId="3" type="noConversion"/>
  </si>
  <si>
    <t>boom stand for single spot 3m</t>
    <phoneticPr fontId="3" type="noConversion"/>
  </si>
  <si>
    <t xml:space="preserve"> 메인 12,000*7,000*600</t>
    <phoneticPr fontId="3" type="noConversion"/>
  </si>
  <si>
    <t xml:space="preserve"> Main LED 8m x 4m</t>
    <phoneticPr fontId="3" type="noConversion"/>
  </si>
  <si>
    <t>메인무대</t>
    <phoneticPr fontId="3" type="noConversion"/>
  </si>
  <si>
    <t>개</t>
    <phoneticPr fontId="3" type="noConversion"/>
  </si>
  <si>
    <t xml:space="preserve"> 계단 1 (1,800 * 높이600)</t>
    <phoneticPr fontId="3" type="noConversion"/>
  </si>
  <si>
    <t xml:space="preserve"> LED하단 마감(8M *  4M)</t>
    <phoneticPr fontId="3" type="noConversion"/>
  </si>
  <si>
    <t>인조잔디(2M *  33M)</t>
    <phoneticPr fontId="3" type="noConversion"/>
  </si>
  <si>
    <t xml:space="preserve"> 그늘막 트러스 18,000 * 15,000 * 3,000 (그늘막 포함)</t>
    <phoneticPr fontId="3" type="noConversion"/>
  </si>
  <si>
    <t xml:space="preserve"> 제 1 호표</t>
    <phoneticPr fontId="3" type="noConversion"/>
  </si>
  <si>
    <t>메인무대</t>
    <phoneticPr fontId="3" type="noConversion"/>
  </si>
  <si>
    <t xml:space="preserve">발전차 150KW </t>
    <phoneticPr fontId="3" type="noConversion"/>
  </si>
  <si>
    <t xml:space="preserve">발전차 100KW </t>
    <phoneticPr fontId="3" type="noConversion"/>
  </si>
  <si>
    <t>이동형 음향용</t>
    <phoneticPr fontId="3" type="noConversion"/>
  </si>
  <si>
    <t>출입구게이트</t>
    <phoneticPr fontId="3" type="noConversion"/>
  </si>
  <si>
    <t>핀mic 4ch / 3.5Line</t>
    <phoneticPr fontId="3" type="noConversion"/>
  </si>
  <si>
    <t>메인무대</t>
    <phoneticPr fontId="3" type="noConversion"/>
  </si>
  <si>
    <t xml:space="preserve"> 제 3 호표</t>
    <phoneticPr fontId="3" type="noConversion"/>
  </si>
  <si>
    <t>간선</t>
    <phoneticPr fontId="3" type="noConversion"/>
  </si>
  <si>
    <t>컨테이너 간선</t>
    <phoneticPr fontId="3" type="noConversion"/>
  </si>
  <si>
    <t xml:space="preserve">텐트 및 기타 운영 물품 </t>
    <phoneticPr fontId="3" type="noConversion"/>
  </si>
  <si>
    <t>운영물품</t>
    <phoneticPr fontId="3" type="noConversion"/>
  </si>
  <si>
    <t>텐트 5M * 5M</t>
    <phoneticPr fontId="3" type="noConversion"/>
  </si>
  <si>
    <t>테이블 1,800 * 740 * 740 (테이블 보 포함)</t>
    <phoneticPr fontId="3" type="noConversion"/>
  </si>
  <si>
    <t>플라스틱 의자</t>
    <phoneticPr fontId="3" type="noConversion"/>
  </si>
  <si>
    <t>팔레트 테이블  1,000 * 1,200 * 720</t>
    <phoneticPr fontId="3" type="noConversion"/>
  </si>
  <si>
    <t xml:space="preserve">팔레트 벤치 300 * 1,000 * 420 </t>
    <phoneticPr fontId="3" type="noConversion"/>
  </si>
  <si>
    <t xml:space="preserve">팔레트 벤치 300 * 600 * 420 </t>
    <phoneticPr fontId="3" type="noConversion"/>
  </si>
  <si>
    <t>개</t>
    <phoneticPr fontId="3" type="noConversion"/>
  </si>
  <si>
    <t>팔렌트 펜스 123M</t>
    <phoneticPr fontId="3" type="noConversion"/>
  </si>
  <si>
    <t>식</t>
    <phoneticPr fontId="3" type="noConversion"/>
  </si>
  <si>
    <t>원형테이블 1,500(테이블 보 포함)</t>
    <phoneticPr fontId="3" type="noConversion"/>
  </si>
  <si>
    <t>개</t>
    <phoneticPr fontId="3" type="noConversion"/>
  </si>
  <si>
    <t>타프 4M * 4M</t>
    <phoneticPr fontId="3" type="noConversion"/>
  </si>
  <si>
    <t>개</t>
    <phoneticPr fontId="3" type="noConversion"/>
  </si>
  <si>
    <t>쇼케이스 냉장고</t>
    <phoneticPr fontId="3" type="noConversion"/>
  </si>
  <si>
    <t>소화기 3KG</t>
    <phoneticPr fontId="3" type="noConversion"/>
  </si>
  <si>
    <t>현수막 1.8M * 1.8M</t>
    <phoneticPr fontId="3" type="noConversion"/>
  </si>
  <si>
    <t>현수막 3M * 0.5M</t>
    <phoneticPr fontId="3" type="noConversion"/>
  </si>
  <si>
    <t>현수막 5M * 0.5M</t>
    <phoneticPr fontId="3" type="noConversion"/>
  </si>
  <si>
    <t>장</t>
    <phoneticPr fontId="3" type="noConversion"/>
  </si>
  <si>
    <t>장</t>
    <phoneticPr fontId="3" type="noConversion"/>
  </si>
  <si>
    <t>컨테이너용 시트지 2M * 3M</t>
    <phoneticPr fontId="3" type="noConversion"/>
  </si>
  <si>
    <t>컨테이너용 시트지 2M * 6M</t>
    <phoneticPr fontId="3" type="noConversion"/>
  </si>
  <si>
    <t>장</t>
    <phoneticPr fontId="3" type="noConversion"/>
  </si>
  <si>
    <t>장</t>
    <phoneticPr fontId="3" type="noConversion"/>
  </si>
  <si>
    <t>영상 LED</t>
    <phoneticPr fontId="3" type="noConversion"/>
  </si>
  <si>
    <t>발전기 발전차 간선</t>
    <phoneticPr fontId="3" type="noConversion"/>
  </si>
  <si>
    <t>기타 운영 물품</t>
    <phoneticPr fontId="3" type="noConversion"/>
  </si>
  <si>
    <t>안산시 화랑유원지</t>
    <phoneticPr fontId="3" type="noConversion"/>
  </si>
  <si>
    <t>2025년 8월   일    설계</t>
    <phoneticPr fontId="3" type="noConversion"/>
  </si>
  <si>
    <t xml:space="preserve">     · 무대, 조명, 음향, 영상(LED)</t>
    <phoneticPr fontId="3" type="noConversion"/>
  </si>
  <si>
    <t xml:space="preserve">     · 텐트 및 기타 운영 물품 등</t>
    <phoneticPr fontId="3" type="noConversion"/>
  </si>
  <si>
    <t>2025 장르별 거점 지원사업 안산거리예술아트마켓 야외무대 및 운영물품 운영</t>
    <phoneticPr fontId="3" type="noConversion"/>
  </si>
  <si>
    <t>기타 무대 음향</t>
    <phoneticPr fontId="3" type="noConversion"/>
  </si>
  <si>
    <t xml:space="preserve">기본음향 2Kw /
12ch 콘솔 / 3.5mm 케이블 / Mic 4ch </t>
    <phoneticPr fontId="3" type="noConversion"/>
  </si>
  <si>
    <t>트러스 14M * 6M</t>
    <phoneticPr fontId="3" type="noConversion"/>
  </si>
  <si>
    <t>현수막 및 시트지</t>
    <phoneticPr fontId="3" type="noConversion"/>
  </si>
  <si>
    <r>
      <t xml:space="preserve">Line Array speaker(D&amp;B.CODA </t>
    </r>
    <r>
      <rPr>
        <sz val="11"/>
        <color rgb="FF000000"/>
        <rFont val="맑은 고딕"/>
        <family val="3"/>
        <charset val="129"/>
      </rPr>
      <t>등</t>
    </r>
    <r>
      <rPr>
        <sz val="11"/>
        <color rgb="FF000000"/>
        <rFont val="돋움"/>
        <family val="3"/>
        <charset val="129"/>
      </rPr>
      <t>)</t>
    </r>
  </si>
  <si>
    <t>Subwoofer</t>
  </si>
  <si>
    <t>Monitor + SF-L/SF-R</t>
  </si>
  <si>
    <t xml:space="preserve">Pin mic </t>
  </si>
  <si>
    <r>
      <t xml:space="preserve">W/L MIC 8ch </t>
    </r>
    <r>
      <rPr>
        <sz val="11"/>
        <color rgb="FF000000"/>
        <rFont val="맑은 고딕"/>
        <family val="3"/>
        <charset val="129"/>
      </rPr>
      <t>이상</t>
    </r>
  </si>
  <si>
    <t>SHURE IEM PSM900</t>
  </si>
  <si>
    <r>
      <t xml:space="preserve">Digital Mix Console 32ch </t>
    </r>
    <r>
      <rPr>
        <sz val="11"/>
        <color rgb="FF000000"/>
        <rFont val="맑은 고딕"/>
        <family val="3"/>
        <charset val="129"/>
      </rPr>
      <t>이상</t>
    </r>
  </si>
  <si>
    <t>Cable, MIC stand etc</t>
  </si>
  <si>
    <t>개</t>
    <phoneticPr fontId="3" type="noConversion"/>
  </si>
  <si>
    <t>식</t>
    <phoneticPr fontId="3" type="noConversion"/>
  </si>
  <si>
    <t>동시통역기 50ch 이상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</si>
</sst>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41" formatCode="_-* #,##0_-;\-* #,##0_-;_-* &quot;-&quot;_-;_-@_-"/>
    <numFmt numFmtId="176" formatCode="0_ "/>
    <numFmt numFmtId="177" formatCode="0_);[Red]\(0\)"/>
    <numFmt numFmtId="178" formatCode="0.00_);[Red]\(0.00\)"/>
    <numFmt numFmtId="179" formatCode="&quot;₩&quot;#,##0;&quot;₩&quot;\-#,##0"/>
    <numFmt numFmtId="180" formatCode="_ * #,##0_ ;_ * \-#,##0_ ;_ * &quot;-&quot;_ ;_ @_ "/>
    <numFmt numFmtId="181" formatCode="_ * #,##0.00_ ;_ * \-#,##0.00_ ;_ * &quot;-&quot;??_ ;_ @_ "/>
    <numFmt numFmtId="182" formatCode="&quot;₩&quot;#,##0.00\ ;\(&quot;₩&quot;#,##0.00\)"/>
    <numFmt numFmtId="183" formatCode="\$#.00"/>
    <numFmt numFmtId="184" formatCode="#.00"/>
    <numFmt numFmtId="185" formatCode="%#.00"/>
    <numFmt numFmtId="186" formatCode="#."/>
    <numFmt numFmtId="187" formatCode="m\o\n\th\ d\,\ yyyy"/>
    <numFmt numFmtId="188" formatCode="#,##0.000\ &quot;㎥ &quot;"/>
    <numFmt numFmtId="189" formatCode="#,##0.000\ &quot;㎏ &quot;"/>
    <numFmt numFmtId="190" formatCode="#,##0.000\ &quot;㎡ &quot;"/>
    <numFmt numFmtId="191" formatCode="&quot;  &quot;@"/>
    <numFmt numFmtId="192" formatCode="#,##0.000\ &quot;m  &quot;"/>
    <numFmt numFmtId="193" formatCode="&quot;$&quot;#,##0.00_);[Red]&quot;₩&quot;&quot;₩&quot;&quot;₩&quot;\(&quot;$&quot;#,##0.00&quot;₩&quot;&quot;₩&quot;&quot;₩&quot;\)"/>
    <numFmt numFmtId="194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95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96" formatCode="&quot;₩&quot;#,##0.00;&quot;₩&quot;&quot;₩&quot;\-#,##0.00"/>
    <numFmt numFmtId="197" formatCode="&quot;₩&quot;\ #,##0.00;[Red]&quot;₩&quot;\ \-#,##0.00"/>
    <numFmt numFmtId="198" formatCode="_ &quot;₩&quot;\ * #,##0.00_ ;_ &quot;₩&quot;\ * \-#,##0.00_ ;_ &quot;₩&quot;\ * &quot;-&quot;??_ ;_ @_ "/>
    <numFmt numFmtId="199" formatCode="#,##0.00000000000000000000000000;[Red]\-#,##0.00000000000000000000000000"/>
    <numFmt numFmtId="200" formatCode="0.0000%"/>
    <numFmt numFmtId="201" formatCode="_-* #,##0;\-* #,##0;_-* &quot;-&quot;;_-@"/>
    <numFmt numFmtId="202" formatCode="#,##0.00;[Red]#,##0.00;&quot; &quot;"/>
    <numFmt numFmtId="203" formatCode="#,##0.0;[Red]#,##0.0;&quot; &quot;"/>
    <numFmt numFmtId="204" formatCode="#,##0&quot; 원&quot;"/>
    <numFmt numFmtId="205" formatCode="#,##0.00000"/>
    <numFmt numFmtId="206" formatCode="#,##0_);[Red]\(#,##0\)"/>
    <numFmt numFmtId="207" formatCode="&quot;₩&quot;#,##0"/>
    <numFmt numFmtId="208" formatCode="&quot;₩&quot;#,##0_);\(&quot;₩&quot;#,##0\)"/>
    <numFmt numFmtId="209" formatCode="#,##0_ "/>
  </numFmts>
  <fonts count="64">
    <font>
      <sz val="11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Times New Roman"/>
      <family val="1"/>
    </font>
    <font>
      <sz val="10"/>
      <name val="돋움"/>
      <family val="3"/>
      <charset val="129"/>
    </font>
    <font>
      <sz val="11"/>
      <name val="가는각진제목체"/>
      <family val="1"/>
      <charset val="129"/>
    </font>
    <font>
      <sz val="10"/>
      <name val="가는각진제목체"/>
      <family val="1"/>
      <charset val="129"/>
    </font>
    <font>
      <sz val="9"/>
      <name val="가는각진제목체"/>
      <family val="1"/>
      <charset val="129"/>
    </font>
    <font>
      <sz val="11"/>
      <name val="굴림"/>
      <family val="3"/>
      <charset val="129"/>
    </font>
    <font>
      <sz val="9"/>
      <name val="굴림"/>
      <family val="3"/>
      <charset val="129"/>
    </font>
    <font>
      <b/>
      <sz val="11"/>
      <name val="굴림"/>
      <family val="3"/>
      <charset val="129"/>
    </font>
    <font>
      <b/>
      <sz val="12"/>
      <name val="굴림"/>
      <family val="3"/>
      <charset val="129"/>
    </font>
    <font>
      <sz val="8"/>
      <name val="굴림"/>
      <family val="3"/>
      <charset val="129"/>
    </font>
    <font>
      <b/>
      <sz val="14"/>
      <name val="굴림"/>
      <family val="3"/>
      <charset val="129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0"/>
      <name val="Arial"/>
      <family val="2"/>
    </font>
    <font>
      <sz val="9"/>
      <name val="돋움체"/>
      <family val="3"/>
      <charset val="129"/>
    </font>
    <font>
      <sz val="12"/>
      <name val="돋움"/>
      <family val="3"/>
      <charset val="129"/>
    </font>
    <font>
      <sz val="10"/>
      <name val="돋움체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2"/>
      <name val="명조"/>
      <family val="3"/>
      <charset val="129"/>
    </font>
    <font>
      <sz val="10"/>
      <name val="MS Sans Serif"/>
      <family val="2"/>
    </font>
    <font>
      <u/>
      <sz val="9.9"/>
      <color indexed="36"/>
      <name val="돋움"/>
      <family val="3"/>
      <charset val="129"/>
    </font>
    <font>
      <sz val="1"/>
      <color indexed="0"/>
      <name val="Courier"/>
      <family val="3"/>
    </font>
    <font>
      <sz val="10"/>
      <color indexed="10"/>
      <name val="돋움체"/>
      <family val="3"/>
      <charset val="129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sz val="11"/>
      <name val="돋움체"/>
      <family val="3"/>
      <charset val="129"/>
    </font>
    <font>
      <b/>
      <sz val="10"/>
      <name val="Helv"/>
      <family val="2"/>
    </font>
    <font>
      <sz val="1"/>
      <color indexed="8"/>
      <name val="Courier"/>
      <family val="3"/>
    </font>
    <font>
      <sz val="12"/>
      <color indexed="24"/>
      <name val="Arial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b/>
      <sz val="11"/>
      <name val="Helv"/>
      <family val="2"/>
    </font>
    <font>
      <sz val="8"/>
      <name val="바탕체"/>
      <family val="1"/>
      <charset val="129"/>
    </font>
    <font>
      <b/>
      <sz val="24"/>
      <name val="HY헤드라인M"/>
      <family val="1"/>
      <charset val="129"/>
    </font>
    <font>
      <b/>
      <sz val="11"/>
      <name val="가는각진제목체"/>
      <family val="1"/>
      <charset val="129"/>
    </font>
    <font>
      <b/>
      <sz val="10"/>
      <name val="굴림"/>
      <family val="3"/>
      <charset val="129"/>
    </font>
    <font>
      <b/>
      <sz val="24"/>
      <name val="굴림"/>
      <family val="3"/>
      <charset val="129"/>
    </font>
    <font>
      <b/>
      <sz val="18"/>
      <name val="굴림"/>
      <family val="3"/>
      <charset val="129"/>
    </font>
    <font>
      <b/>
      <sz val="21"/>
      <name val="굴림"/>
      <family val="3"/>
      <charset val="129"/>
    </font>
    <font>
      <b/>
      <sz val="13"/>
      <name val="굴림"/>
      <family val="3"/>
      <charset val="129"/>
    </font>
    <font>
      <b/>
      <sz val="13"/>
      <color indexed="12"/>
      <name val="굴림"/>
      <family val="3"/>
      <charset val="129"/>
    </font>
    <font>
      <b/>
      <sz val="12"/>
      <color indexed="12"/>
      <name val="굴림"/>
      <family val="3"/>
      <charset val="129"/>
    </font>
    <font>
      <b/>
      <sz val="8"/>
      <name val="굴림"/>
      <family val="3"/>
      <charset val="129"/>
    </font>
    <font>
      <sz val="14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sz val="11"/>
      <color rgb="FFFF0000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05">
    <xf numFmtId="0" fontId="0" fillId="0" borderId="0"/>
    <xf numFmtId="180" fontId="18" fillId="0" borderId="1" applyBorder="0">
      <alignment vertical="center"/>
    </xf>
    <xf numFmtId="202" fontId="18" fillId="0" borderId="0">
      <alignment vertical="center"/>
    </xf>
    <xf numFmtId="203" fontId="19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0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5" fontId="16" fillId="0" borderId="0">
      <alignment vertical="center"/>
    </xf>
    <xf numFmtId="204" fontId="2" fillId="0" borderId="0">
      <alignment vertical="center"/>
    </xf>
    <xf numFmtId="205" fontId="16" fillId="0" borderId="0">
      <alignment vertical="center"/>
    </xf>
    <xf numFmtId="204" fontId="2" fillId="0" borderId="0">
      <alignment vertical="center"/>
    </xf>
    <xf numFmtId="205" fontId="16" fillId="0" borderId="0">
      <alignment vertical="center"/>
    </xf>
    <xf numFmtId="205" fontId="16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4" fontId="2" fillId="0" borderId="0">
      <alignment vertical="center"/>
    </xf>
    <xf numFmtId="202" fontId="20" fillId="0" borderId="0">
      <alignment vertical="center"/>
    </xf>
    <xf numFmtId="0" fontId="20" fillId="0" borderId="0">
      <alignment vertical="center"/>
    </xf>
    <xf numFmtId="202" fontId="20" fillId="0" borderId="0">
      <alignment vertical="center"/>
    </xf>
    <xf numFmtId="202" fontId="20" fillId="0" borderId="2">
      <alignment vertical="center"/>
    </xf>
    <xf numFmtId="202" fontId="18" fillId="0" borderId="2">
      <alignment vertical="center"/>
    </xf>
    <xf numFmtId="0" fontId="32" fillId="0" borderId="0"/>
    <xf numFmtId="4" fontId="33" fillId="0" borderId="0">
      <protection locked="0"/>
    </xf>
    <xf numFmtId="180" fontId="17" fillId="0" borderId="0" applyFont="0" applyFill="0" applyBorder="0" applyAlignment="0" applyProtection="0"/>
    <xf numFmtId="195" fontId="2" fillId="0" borderId="0"/>
    <xf numFmtId="181" fontId="17" fillId="0" borderId="0" applyFont="0" applyFill="0" applyBorder="0" applyAlignment="0" applyProtection="0"/>
    <xf numFmtId="183" fontId="33" fillId="0" borderId="0">
      <protection locked="0"/>
    </xf>
    <xf numFmtId="197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4" fontId="4" fillId="0" borderId="0"/>
    <xf numFmtId="187" fontId="33" fillId="0" borderId="0">
      <protection locked="0"/>
    </xf>
    <xf numFmtId="195" fontId="4" fillId="0" borderId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0" fontId="34" fillId="0" borderId="0" applyNumberFormat="0" applyFont="0" applyFill="0" applyBorder="0" applyAlignment="0" applyProtection="0"/>
    <xf numFmtId="184" fontId="33" fillId="0" borderId="0">
      <protection locked="0"/>
    </xf>
    <xf numFmtId="38" fontId="35" fillId="2" borderId="0" applyNumberFormat="0" applyBorder="0" applyAlignment="0" applyProtection="0"/>
    <xf numFmtId="0" fontId="36" fillId="0" borderId="0">
      <alignment horizontal="left"/>
    </xf>
    <xf numFmtId="0" fontId="37" fillId="0" borderId="3" applyNumberFormat="0" applyAlignment="0" applyProtection="0">
      <alignment horizontal="left" vertical="center"/>
    </xf>
    <xf numFmtId="0" fontId="37" fillId="0" borderId="4">
      <alignment horizontal="left" vertical="center"/>
    </xf>
    <xf numFmtId="186" fontId="38" fillId="0" borderId="0">
      <protection locked="0"/>
    </xf>
    <xf numFmtId="186" fontId="38" fillId="0" borderId="0">
      <protection locked="0"/>
    </xf>
    <xf numFmtId="10" fontId="35" fillId="2" borderId="5" applyNumberFormat="0" applyBorder="0" applyAlignment="0" applyProtection="0"/>
    <xf numFmtId="189" fontId="29" fillId="0" borderId="5">
      <alignment vertical="center"/>
    </xf>
    <xf numFmtId="192" fontId="29" fillId="0" borderId="5">
      <alignment horizontal="right" vertical="center"/>
    </xf>
    <xf numFmtId="190" fontId="29" fillId="0" borderId="5">
      <alignment vertical="center"/>
    </xf>
    <xf numFmtId="188" fontId="29" fillId="0" borderId="5">
      <alignment vertical="center"/>
    </xf>
    <xf numFmtId="180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39" fillId="0" borderId="6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96" fontId="15" fillId="0" borderId="0"/>
    <xf numFmtId="0" fontId="17" fillId="0" borderId="0"/>
    <xf numFmtId="181" fontId="20" fillId="0" borderId="0">
      <alignment vertical="center"/>
    </xf>
    <xf numFmtId="185" fontId="33" fillId="0" borderId="0">
      <protection locked="0"/>
    </xf>
    <xf numFmtId="10" fontId="17" fillId="0" borderId="0" applyFont="0" applyFill="0" applyBorder="0" applyAlignment="0" applyProtection="0"/>
    <xf numFmtId="199" fontId="30" fillId="0" borderId="0">
      <protection locked="0"/>
    </xf>
    <xf numFmtId="178" fontId="20" fillId="0" borderId="0">
      <alignment vertical="center"/>
    </xf>
    <xf numFmtId="178" fontId="20" fillId="0" borderId="0">
      <alignment vertical="distributed"/>
    </xf>
    <xf numFmtId="0" fontId="39" fillId="0" borderId="0"/>
    <xf numFmtId="186" fontId="33" fillId="0" borderId="7">
      <protection locked="0"/>
    </xf>
    <xf numFmtId="0" fontId="40" fillId="0" borderId="8">
      <alignment horizontal="left"/>
    </xf>
    <xf numFmtId="2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0" fillId="0" borderId="0">
      <alignment vertical="center"/>
    </xf>
    <xf numFmtId="0" fontId="21" fillId="0" borderId="0" applyFont="0" applyFill="0" applyBorder="0" applyAlignment="0" applyProtection="0"/>
    <xf numFmtId="3" fontId="25" fillId="0" borderId="9">
      <alignment horizontal="center"/>
    </xf>
    <xf numFmtId="0" fontId="1" fillId="0" borderId="10">
      <alignment vertical="center"/>
    </xf>
    <xf numFmtId="3" fontId="3" fillId="0" borderId="11" applyNumberFormat="0" applyFill="0" applyBorder="0" applyProtection="0">
      <alignment horizontal="center" vertical="center"/>
    </xf>
    <xf numFmtId="0" fontId="2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0" fontId="18" fillId="0" borderId="0">
      <alignment vertical="center"/>
    </xf>
    <xf numFmtId="186" fontId="27" fillId="0" borderId="0">
      <protection locked="0"/>
    </xf>
    <xf numFmtId="0" fontId="2" fillId="0" borderId="0"/>
    <xf numFmtId="180" fontId="28" fillId="0" borderId="12">
      <alignment vertical="center"/>
    </xf>
    <xf numFmtId="201" fontId="18" fillId="0" borderId="0">
      <alignment vertical="center"/>
    </xf>
    <xf numFmtId="180" fontId="5" fillId="0" borderId="12">
      <alignment vertical="center"/>
    </xf>
    <xf numFmtId="193" fontId="2" fillId="0" borderId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0"/>
    <xf numFmtId="191" fontId="29" fillId="0" borderId="5" applyBorder="0">
      <alignment vertical="center"/>
    </xf>
    <xf numFmtId="4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186" fontId="27" fillId="0" borderId="0">
      <protection locked="0"/>
    </xf>
    <xf numFmtId="186" fontId="27" fillId="0" borderId="0">
      <protection locked="0"/>
    </xf>
    <xf numFmtId="180" fontId="30" fillId="0" borderId="0" applyFont="0" applyFill="0" applyBorder="0" applyAlignment="0" applyProtection="0"/>
    <xf numFmtId="201" fontId="31" fillId="0" borderId="0" applyFont="0" applyFill="0" applyBorder="0" applyAlignment="0" applyProtection="0"/>
    <xf numFmtId="181" fontId="30" fillId="0" borderId="0" applyFont="0" applyFill="0" applyBorder="0" applyAlignment="0" applyProtection="0"/>
    <xf numFmtId="186" fontId="27" fillId="0" borderId="0">
      <protection locked="0"/>
    </xf>
    <xf numFmtId="186" fontId="27" fillId="0" borderId="0">
      <protection locked="0"/>
    </xf>
    <xf numFmtId="10" fontId="21" fillId="0" borderId="0" applyFont="0" applyFill="0" applyBorder="0" applyAlignment="0" applyProtection="0"/>
    <xf numFmtId="186" fontId="27" fillId="0" borderId="0">
      <protection locked="0"/>
    </xf>
    <xf numFmtId="0" fontId="2" fillId="0" borderId="0"/>
    <xf numFmtId="0" fontId="2" fillId="0" borderId="0">
      <alignment vertical="center"/>
    </xf>
    <xf numFmtId="0" fontId="2" fillId="0" borderId="0"/>
    <xf numFmtId="0" fontId="20" fillId="0" borderId="0">
      <alignment vertical="center"/>
    </xf>
    <xf numFmtId="0" fontId="21" fillId="0" borderId="13" applyNumberFormat="0" applyFont="0" applyFill="0" applyAlignment="0" applyProtection="0"/>
    <xf numFmtId="182" fontId="21" fillId="0" borderId="0" applyFont="0" applyFill="0" applyBorder="0" applyAlignment="0" applyProtection="0"/>
    <xf numFmtId="179" fontId="21" fillId="0" borderId="0" applyFont="0" applyFill="0" applyBorder="0" applyAlignment="0" applyProtection="0"/>
  </cellStyleXfs>
  <cellXfs count="272">
    <xf numFmtId="0" fontId="0" fillId="0" borderId="0" xfId="0"/>
    <xf numFmtId="41" fontId="6" fillId="0" borderId="0" xfId="1283" applyFont="1" applyBorder="1" applyAlignment="1">
      <alignment horizontal="center" vertical="center"/>
    </xf>
    <xf numFmtId="41" fontId="6" fillId="0" borderId="0" xfId="1283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1" fontId="7" fillId="0" borderId="0" xfId="1283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78" fontId="6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5" fillId="0" borderId="0" xfId="1283" applyFont="1" applyAlignment="1">
      <alignment horizontal="center" vertical="center"/>
    </xf>
    <xf numFmtId="41" fontId="10" fillId="0" borderId="5" xfId="1283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1" fontId="13" fillId="0" borderId="5" xfId="1283" applyFont="1" applyBorder="1" applyAlignment="1">
      <alignment vertical="center"/>
    </xf>
    <xf numFmtId="41" fontId="13" fillId="0" borderId="5" xfId="0" applyNumberFormat="1" applyFont="1" applyBorder="1" applyAlignment="1">
      <alignment horizontal="center" vertical="center"/>
    </xf>
    <xf numFmtId="41" fontId="14" fillId="0" borderId="5" xfId="1283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1" fontId="10" fillId="0" borderId="16" xfId="1283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41" fontId="42" fillId="0" borderId="0" xfId="1283" applyFont="1" applyBorder="1" applyAlignment="1">
      <alignment vertical="center"/>
    </xf>
    <xf numFmtId="0" fontId="11" fillId="0" borderId="0" xfId="1300" applyFont="1" applyBorder="1" applyAlignment="1">
      <alignment horizontal="center" vertical="center"/>
    </xf>
    <xf numFmtId="0" fontId="12" fillId="0" borderId="5" xfId="1300" applyNumberFormat="1" applyFont="1" applyBorder="1" applyAlignment="1">
      <alignment horizontal="center" vertical="center"/>
    </xf>
    <xf numFmtId="41" fontId="43" fillId="0" borderId="18" xfId="1284" applyFont="1" applyBorder="1" applyAlignment="1">
      <alignment horizontal="left" vertical="center"/>
    </xf>
    <xf numFmtId="0" fontId="45" fillId="0" borderId="0" xfId="1300" applyFont="1" applyBorder="1" applyAlignment="1">
      <alignment horizontal="center" vertical="center"/>
    </xf>
    <xf numFmtId="41" fontId="43" fillId="0" borderId="0" xfId="1284" applyFont="1" applyBorder="1" applyAlignment="1">
      <alignment horizontal="left" vertical="center"/>
    </xf>
    <xf numFmtId="0" fontId="43" fillId="0" borderId="0" xfId="1300" applyFont="1" applyBorder="1" applyAlignment="1">
      <alignment horizontal="center" vertical="center"/>
    </xf>
    <xf numFmtId="0" fontId="11" fillId="0" borderId="2" xfId="1300" applyFont="1" applyBorder="1" applyAlignment="1">
      <alignment horizontal="center" vertical="center"/>
    </xf>
    <xf numFmtId="41" fontId="14" fillId="0" borderId="18" xfId="1284" applyFont="1" applyBorder="1" applyAlignment="1">
      <alignment horizontal="left" vertical="center"/>
    </xf>
    <xf numFmtId="0" fontId="14" fillId="0" borderId="0" xfId="1300" applyFont="1" applyBorder="1" applyAlignment="1">
      <alignment horizontal="center" vertical="center"/>
    </xf>
    <xf numFmtId="41" fontId="14" fillId="0" borderId="0" xfId="1284" applyFont="1" applyBorder="1" applyAlignment="1">
      <alignment horizontal="left" vertical="center"/>
    </xf>
    <xf numFmtId="0" fontId="14" fillId="0" borderId="0" xfId="1300" applyNumberFormat="1" applyFont="1" applyBorder="1" applyAlignment="1">
      <alignment horizontal="left" vertical="center"/>
    </xf>
    <xf numFmtId="0" fontId="14" fillId="0" borderId="2" xfId="1300" applyFont="1" applyBorder="1" applyAlignment="1">
      <alignment horizontal="center" vertical="center"/>
    </xf>
    <xf numFmtId="0" fontId="47" fillId="0" borderId="18" xfId="1300" applyFont="1" applyBorder="1" applyAlignment="1">
      <alignment horizontal="left" vertical="center"/>
    </xf>
    <xf numFmtId="0" fontId="47" fillId="0" borderId="0" xfId="1300" applyFont="1" applyBorder="1" applyAlignment="1">
      <alignment horizontal="center" vertical="center"/>
    </xf>
    <xf numFmtId="0" fontId="47" fillId="0" borderId="0" xfId="1300" applyFont="1" applyBorder="1" applyAlignment="1">
      <alignment horizontal="left" vertical="center"/>
    </xf>
    <xf numFmtId="0" fontId="14" fillId="0" borderId="0" xfId="1300" applyFont="1" applyBorder="1" applyAlignment="1">
      <alignment horizontal="left" vertical="center"/>
    </xf>
    <xf numFmtId="0" fontId="47" fillId="0" borderId="2" xfId="1300" applyFont="1" applyBorder="1" applyAlignment="1">
      <alignment horizontal="center" vertical="center"/>
    </xf>
    <xf numFmtId="0" fontId="43" fillId="0" borderId="19" xfId="1300" applyFont="1" applyBorder="1" applyAlignment="1">
      <alignment horizontal="left" vertical="center"/>
    </xf>
    <xf numFmtId="0" fontId="43" fillId="0" borderId="10" xfId="1300" applyFont="1" applyBorder="1" applyAlignment="1">
      <alignment horizontal="center" vertical="center"/>
    </xf>
    <xf numFmtId="0" fontId="43" fillId="0" borderId="10" xfId="1300" applyFont="1" applyBorder="1" applyAlignment="1">
      <alignment horizontal="left" vertical="center"/>
    </xf>
    <xf numFmtId="0" fontId="11" fillId="0" borderId="11" xfId="1300" applyFont="1" applyBorder="1" applyAlignment="1">
      <alignment horizontal="center" vertical="center"/>
    </xf>
    <xf numFmtId="0" fontId="43" fillId="0" borderId="0" xfId="1300" applyFont="1" applyBorder="1" applyAlignment="1">
      <alignment horizontal="left" vertical="center"/>
    </xf>
    <xf numFmtId="0" fontId="11" fillId="0" borderId="0" xfId="1300" applyFont="1" applyBorder="1" applyAlignment="1">
      <alignment horizontal="left" vertical="center"/>
    </xf>
    <xf numFmtId="177" fontId="9" fillId="0" borderId="24" xfId="1283" applyNumberFormat="1" applyFont="1" applyBorder="1" applyAlignment="1">
      <alignment horizontal="center" vertical="center"/>
    </xf>
    <xf numFmtId="41" fontId="9" fillId="0" borderId="24" xfId="1283" applyFont="1" applyBorder="1" applyAlignment="1">
      <alignment horizontal="center" vertical="center"/>
    </xf>
    <xf numFmtId="41" fontId="9" fillId="0" borderId="24" xfId="1283" applyFont="1" applyBorder="1" applyAlignment="1">
      <alignment vertical="center"/>
    </xf>
    <xf numFmtId="41" fontId="9" fillId="0" borderId="25" xfId="1283" applyFont="1" applyBorder="1" applyAlignment="1">
      <alignment vertical="center"/>
    </xf>
    <xf numFmtId="178" fontId="9" fillId="0" borderId="24" xfId="1283" applyNumberFormat="1" applyFont="1" applyBorder="1" applyAlignment="1">
      <alignment horizontal="center" vertical="center"/>
    </xf>
    <xf numFmtId="41" fontId="9" fillId="0" borderId="24" xfId="1283" quotePrefix="1" applyFont="1" applyBorder="1" applyAlignment="1">
      <alignment horizontal="left" vertical="center"/>
    </xf>
    <xf numFmtId="178" fontId="11" fillId="0" borderId="24" xfId="1283" applyNumberFormat="1" applyFont="1" applyBorder="1" applyAlignment="1">
      <alignment horizontal="center" vertical="center"/>
    </xf>
    <xf numFmtId="41" fontId="11" fillId="0" borderId="24" xfId="1283" applyFont="1" applyBorder="1" applyAlignment="1">
      <alignment horizontal="center" vertical="center"/>
    </xf>
    <xf numFmtId="41" fontId="11" fillId="0" borderId="24" xfId="1283" applyFont="1" applyBorder="1" applyAlignment="1">
      <alignment vertical="center"/>
    </xf>
    <xf numFmtId="41" fontId="11" fillId="0" borderId="25" xfId="1283" applyFont="1" applyBorder="1" applyAlignment="1">
      <alignment horizontal="center" vertical="center" wrapText="1"/>
    </xf>
    <xf numFmtId="178" fontId="9" fillId="0" borderId="24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178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41" fontId="9" fillId="0" borderId="28" xfId="1283" applyFont="1" applyBorder="1" applyAlignment="1">
      <alignment horizontal="center" vertical="center"/>
    </xf>
    <xf numFmtId="176" fontId="9" fillId="0" borderId="28" xfId="1283" applyNumberFormat="1" applyFont="1" applyBorder="1" applyAlignment="1">
      <alignment horizontal="center" vertical="center"/>
    </xf>
    <xf numFmtId="41" fontId="11" fillId="0" borderId="28" xfId="1283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208" fontId="48" fillId="0" borderId="0" xfId="1300" applyNumberFormat="1" applyFont="1" applyBorder="1" applyAlignment="1">
      <alignment horizontal="left" vertical="center"/>
    </xf>
    <xf numFmtId="207" fontId="47" fillId="0" borderId="0" xfId="1300" applyNumberFormat="1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41" fontId="49" fillId="0" borderId="0" xfId="1284" applyFont="1" applyBorder="1" applyAlignment="1">
      <alignment horizontal="left" vertical="center"/>
    </xf>
    <xf numFmtId="0" fontId="49" fillId="0" borderId="0" xfId="1300" applyFont="1" applyBorder="1" applyAlignment="1">
      <alignment horizontal="center" vertical="center"/>
    </xf>
    <xf numFmtId="0" fontId="12" fillId="0" borderId="0" xfId="1300" applyFont="1" applyBorder="1" applyAlignment="1">
      <alignment horizontal="left" vertical="center"/>
    </xf>
    <xf numFmtId="0" fontId="12" fillId="0" borderId="0" xfId="1300" applyFont="1" applyBorder="1" applyAlignment="1">
      <alignment horizontal="center" vertical="center"/>
    </xf>
    <xf numFmtId="41" fontId="11" fillId="0" borderId="24" xfId="1283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9" fillId="0" borderId="47" xfId="1283" applyFont="1" applyBorder="1" applyAlignment="1">
      <alignment horizontal="center" vertical="center"/>
    </xf>
    <xf numFmtId="177" fontId="9" fillId="0" borderId="47" xfId="1283" applyNumberFormat="1" applyFont="1" applyBorder="1" applyAlignment="1">
      <alignment horizontal="center" vertical="center"/>
    </xf>
    <xf numFmtId="41" fontId="9" fillId="0" borderId="47" xfId="1283" applyFont="1" applyBorder="1" applyAlignment="1">
      <alignment vertical="center"/>
    </xf>
    <xf numFmtId="41" fontId="9" fillId="0" borderId="48" xfId="1283" applyFont="1" applyBorder="1" applyAlignment="1">
      <alignment horizontal="center" vertical="center"/>
    </xf>
    <xf numFmtId="41" fontId="9" fillId="0" borderId="49" xfId="1283" applyFont="1" applyBorder="1" applyAlignment="1">
      <alignment vertical="center"/>
    </xf>
    <xf numFmtId="41" fontId="51" fillId="0" borderId="0" xfId="1283" applyFont="1" applyAlignment="1">
      <alignment horizontal="righ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 shrinkToFit="1"/>
    </xf>
    <xf numFmtId="41" fontId="10" fillId="0" borderId="0" xfId="1283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1" fontId="52" fillId="0" borderId="0" xfId="1283" applyFont="1" applyBorder="1" applyAlignment="1">
      <alignment horizontal="center" vertical="center"/>
    </xf>
    <xf numFmtId="41" fontId="53" fillId="0" borderId="5" xfId="1283" applyFont="1" applyBorder="1" applyAlignment="1">
      <alignment horizontal="center" vertical="center"/>
    </xf>
    <xf numFmtId="41" fontId="53" fillId="0" borderId="36" xfId="1283" applyFont="1" applyBorder="1" applyAlignment="1">
      <alignment horizontal="center" vertical="center"/>
    </xf>
    <xf numFmtId="41" fontId="53" fillId="0" borderId="0" xfId="1283" applyFont="1" applyBorder="1" applyAlignment="1">
      <alignment horizontal="center" vertical="center"/>
    </xf>
    <xf numFmtId="41" fontId="53" fillId="0" borderId="65" xfId="1283" applyFont="1" applyBorder="1" applyAlignment="1">
      <alignment horizontal="center" vertical="center"/>
    </xf>
    <xf numFmtId="0" fontId="52" fillId="0" borderId="0" xfId="0" applyFont="1" applyAlignment="1">
      <alignment vertical="center"/>
    </xf>
    <xf numFmtId="41" fontId="56" fillId="0" borderId="37" xfId="1283" applyFont="1" applyFill="1" applyBorder="1" applyAlignment="1">
      <alignment vertical="center"/>
    </xf>
    <xf numFmtId="41" fontId="52" fillId="0" borderId="30" xfId="1283" applyFont="1" applyFill="1" applyBorder="1" applyAlignment="1">
      <alignment vertical="center"/>
    </xf>
    <xf numFmtId="0" fontId="52" fillId="0" borderId="30" xfId="0" applyFont="1" applyFill="1" applyBorder="1" applyAlignment="1">
      <alignment vertical="center"/>
    </xf>
    <xf numFmtId="0" fontId="52" fillId="0" borderId="32" xfId="0" applyFont="1" applyFill="1" applyBorder="1" applyAlignment="1">
      <alignment horizontal="center" vertical="center"/>
    </xf>
    <xf numFmtId="0" fontId="52" fillId="0" borderId="30" xfId="0" applyFont="1" applyFill="1" applyBorder="1" applyAlignment="1">
      <alignment horizontal="center" vertical="center"/>
    </xf>
    <xf numFmtId="206" fontId="52" fillId="0" borderId="14" xfId="0" applyNumberFormat="1" applyFont="1" applyFill="1" applyBorder="1" applyAlignment="1">
      <alignment vertical="center"/>
    </xf>
    <xf numFmtId="206" fontId="52" fillId="0" borderId="41" xfId="0" applyNumberFormat="1" applyFont="1" applyFill="1" applyBorder="1" applyAlignment="1">
      <alignment vertical="center"/>
    </xf>
    <xf numFmtId="41" fontId="56" fillId="0" borderId="39" xfId="1283" applyFont="1" applyFill="1" applyBorder="1" applyAlignment="1">
      <alignment vertical="center"/>
    </xf>
    <xf numFmtId="41" fontId="52" fillId="0" borderId="23" xfId="1283" applyFont="1" applyFill="1" applyBorder="1" applyAlignment="1">
      <alignment vertical="center"/>
    </xf>
    <xf numFmtId="0" fontId="52" fillId="0" borderId="23" xfId="0" applyFont="1" applyFill="1" applyBorder="1" applyAlignment="1">
      <alignment vertical="center"/>
    </xf>
    <xf numFmtId="0" fontId="52" fillId="0" borderId="33" xfId="0" applyFont="1" applyBorder="1" applyAlignment="1">
      <alignment horizontal="center" vertical="center"/>
    </xf>
    <xf numFmtId="41" fontId="56" fillId="0" borderId="38" xfId="1283" applyFont="1" applyFill="1" applyBorder="1" applyAlignment="1">
      <alignment vertical="center"/>
    </xf>
    <xf numFmtId="41" fontId="52" fillId="0" borderId="14" xfId="1283" applyFont="1" applyFill="1" applyBorder="1" applyAlignment="1">
      <alignment vertical="center"/>
    </xf>
    <xf numFmtId="0" fontId="52" fillId="0" borderId="14" xfId="0" applyFont="1" applyFill="1" applyBorder="1" applyAlignment="1">
      <alignment vertical="center"/>
    </xf>
    <xf numFmtId="0" fontId="57" fillId="0" borderId="14" xfId="0" applyFont="1" applyFill="1" applyBorder="1" applyAlignment="1">
      <alignment horizontal="center" vertical="center"/>
    </xf>
    <xf numFmtId="0" fontId="52" fillId="0" borderId="14" xfId="0" applyFont="1" applyFill="1" applyBorder="1" applyAlignment="1">
      <alignment horizontal="center" vertical="center"/>
    </xf>
    <xf numFmtId="0" fontId="54" fillId="0" borderId="0" xfId="0" applyFont="1" applyAlignment="1">
      <alignment vertical="center"/>
    </xf>
    <xf numFmtId="178" fontId="54" fillId="0" borderId="21" xfId="0" applyNumberFormat="1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/>
    </xf>
    <xf numFmtId="206" fontId="54" fillId="0" borderId="21" xfId="0" applyNumberFormat="1" applyFont="1" applyFill="1" applyBorder="1" applyAlignment="1">
      <alignment vertical="center"/>
    </xf>
    <xf numFmtId="206" fontId="54" fillId="0" borderId="42" xfId="0" applyNumberFormat="1" applyFont="1" applyFill="1" applyBorder="1" applyAlignment="1">
      <alignment vertical="center"/>
    </xf>
    <xf numFmtId="41" fontId="58" fillId="0" borderId="40" xfId="1283" applyFont="1" applyFill="1" applyBorder="1" applyAlignment="1">
      <alignment vertical="center"/>
    </xf>
    <xf numFmtId="41" fontId="54" fillId="0" borderId="21" xfId="1283" applyFont="1" applyFill="1" applyBorder="1" applyAlignment="1">
      <alignment vertical="center"/>
    </xf>
    <xf numFmtId="0" fontId="54" fillId="0" borderId="21" xfId="0" applyFont="1" applyFill="1" applyBorder="1" applyAlignment="1">
      <alignment vertical="center"/>
    </xf>
    <xf numFmtId="0" fontId="54" fillId="0" borderId="22" xfId="0" applyFont="1" applyFill="1" applyBorder="1" applyAlignment="1">
      <alignment vertical="center"/>
    </xf>
    <xf numFmtId="0" fontId="54" fillId="0" borderId="43" xfId="0" applyFont="1" applyFill="1" applyBorder="1" applyAlignment="1">
      <alignment horizontal="center" vertical="center"/>
    </xf>
    <xf numFmtId="206" fontId="52" fillId="0" borderId="20" xfId="0" applyNumberFormat="1" applyFont="1" applyFill="1" applyBorder="1" applyAlignment="1">
      <alignment vertical="center"/>
    </xf>
    <xf numFmtId="206" fontId="52" fillId="0" borderId="44" xfId="0" applyNumberFormat="1" applyFont="1" applyFill="1" applyBorder="1" applyAlignment="1">
      <alignment vertical="center"/>
    </xf>
    <xf numFmtId="206" fontId="52" fillId="0" borderId="30" xfId="0" applyNumberFormat="1" applyFont="1" applyFill="1" applyBorder="1" applyAlignment="1">
      <alignment vertical="center"/>
    </xf>
    <xf numFmtId="206" fontId="52" fillId="0" borderId="50" xfId="0" applyNumberFormat="1" applyFont="1" applyFill="1" applyBorder="1" applyAlignment="1">
      <alignment vertical="center"/>
    </xf>
    <xf numFmtId="0" fontId="52" fillId="0" borderId="34" xfId="0" applyFont="1" applyFill="1" applyBorder="1" applyAlignment="1">
      <alignment horizontal="center" vertical="center"/>
    </xf>
    <xf numFmtId="178" fontId="54" fillId="0" borderId="35" xfId="0" applyNumberFormat="1" applyFont="1" applyFill="1" applyBorder="1" applyAlignment="1">
      <alignment horizontal="center" vertical="center"/>
    </xf>
    <xf numFmtId="0" fontId="54" fillId="0" borderId="35" xfId="0" applyFont="1" applyFill="1" applyBorder="1" applyAlignment="1">
      <alignment horizontal="center" vertical="center"/>
    </xf>
    <xf numFmtId="206" fontId="54" fillId="0" borderId="35" xfId="0" applyNumberFormat="1" applyFont="1" applyFill="1" applyBorder="1" applyAlignment="1">
      <alignment vertical="center"/>
    </xf>
    <xf numFmtId="206" fontId="54" fillId="0" borderId="46" xfId="0" applyNumberFormat="1" applyFont="1" applyFill="1" applyBorder="1" applyAlignment="1">
      <alignment vertical="center"/>
    </xf>
    <xf numFmtId="0" fontId="52" fillId="0" borderId="31" xfId="0" applyFont="1" applyFill="1" applyBorder="1" applyAlignment="1">
      <alignment vertical="center"/>
    </xf>
    <xf numFmtId="41" fontId="52" fillId="0" borderId="0" xfId="1283" applyFont="1" applyAlignment="1">
      <alignment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vertical="center"/>
    </xf>
    <xf numFmtId="178" fontId="52" fillId="0" borderId="0" xfId="0" applyNumberFormat="1" applyFont="1" applyFill="1" applyAlignment="1">
      <alignment horizontal="center" vertical="center"/>
    </xf>
    <xf numFmtId="41" fontId="53" fillId="0" borderId="51" xfId="1283" applyFont="1" applyBorder="1" applyAlignment="1">
      <alignment horizontal="center" vertical="center"/>
    </xf>
    <xf numFmtId="0" fontId="54" fillId="0" borderId="68" xfId="0" applyFont="1" applyFill="1" applyBorder="1" applyAlignment="1">
      <alignment horizontal="center" vertical="center"/>
    </xf>
    <xf numFmtId="0" fontId="56" fillId="0" borderId="14" xfId="0" applyFont="1" applyFill="1" applyBorder="1" applyAlignment="1">
      <alignment vertical="center"/>
    </xf>
    <xf numFmtId="0" fontId="54" fillId="0" borderId="72" xfId="0" applyFont="1" applyFill="1" applyBorder="1" applyAlignment="1">
      <alignment horizontal="center" vertical="center"/>
    </xf>
    <xf numFmtId="206" fontId="52" fillId="0" borderId="73" xfId="0" applyNumberFormat="1" applyFont="1" applyFill="1" applyBorder="1" applyAlignment="1">
      <alignment vertical="center"/>
    </xf>
    <xf numFmtId="206" fontId="52" fillId="0" borderId="74" xfId="0" applyNumberFormat="1" applyFont="1" applyFill="1" applyBorder="1" applyAlignment="1">
      <alignment vertical="center"/>
    </xf>
    <xf numFmtId="41" fontId="59" fillId="0" borderId="24" xfId="1283" applyFont="1" applyBorder="1" applyAlignment="1">
      <alignment vertical="center"/>
    </xf>
    <xf numFmtId="0" fontId="60" fillId="0" borderId="30" xfId="0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0" fontId="52" fillId="0" borderId="76" xfId="0" applyFont="1" applyFill="1" applyBorder="1" applyAlignment="1">
      <alignment horizontal="center" vertical="center"/>
    </xf>
    <xf numFmtId="0" fontId="52" fillId="0" borderId="23" xfId="0" applyFont="1" applyFill="1" applyBorder="1" applyAlignment="1">
      <alignment horizontal="center" vertical="center"/>
    </xf>
    <xf numFmtId="206" fontId="52" fillId="0" borderId="23" xfId="0" applyNumberFormat="1" applyFont="1" applyFill="1" applyBorder="1" applyAlignment="1">
      <alignment vertical="center"/>
    </xf>
    <xf numFmtId="206" fontId="52" fillId="0" borderId="78" xfId="0" applyNumberFormat="1" applyFont="1" applyFill="1" applyBorder="1" applyAlignment="1">
      <alignment vertical="center"/>
    </xf>
    <xf numFmtId="206" fontId="52" fillId="0" borderId="30" xfId="0" applyNumberFormat="1" applyFont="1" applyFill="1" applyBorder="1" applyAlignment="1">
      <alignment vertical="center"/>
    </xf>
    <xf numFmtId="0" fontId="52" fillId="0" borderId="30" xfId="0" applyFont="1" applyFill="1" applyBorder="1" applyAlignment="1">
      <alignment horizontal="center" vertical="center"/>
    </xf>
    <xf numFmtId="41" fontId="9" fillId="0" borderId="26" xfId="1283" applyFont="1" applyBorder="1" applyAlignment="1">
      <alignment vertical="center"/>
    </xf>
    <xf numFmtId="0" fontId="54" fillId="0" borderId="72" xfId="0" applyFont="1" applyBorder="1" applyAlignment="1">
      <alignment horizontal="center" vertical="center"/>
    </xf>
    <xf numFmtId="206" fontId="52" fillId="0" borderId="73" xfId="0" applyNumberFormat="1" applyFont="1" applyBorder="1" applyAlignment="1">
      <alignment vertical="center"/>
    </xf>
    <xf numFmtId="206" fontId="52" fillId="0" borderId="74" xfId="0" applyNumberFormat="1" applyFont="1" applyBorder="1" applyAlignment="1">
      <alignment vertical="center"/>
    </xf>
    <xf numFmtId="0" fontId="52" fillId="0" borderId="30" xfId="0" applyFont="1" applyBorder="1" applyAlignment="1">
      <alignment vertical="center"/>
    </xf>
    <xf numFmtId="0" fontId="52" fillId="0" borderId="32" xfId="0" applyFont="1" applyBorder="1" applyAlignment="1">
      <alignment horizontal="center" vertical="center"/>
    </xf>
    <xf numFmtId="0" fontId="52" fillId="0" borderId="30" xfId="0" applyFont="1" applyBorder="1" applyAlignment="1">
      <alignment horizontal="center" vertical="center"/>
    </xf>
    <xf numFmtId="206" fontId="52" fillId="0" borderId="30" xfId="0" applyNumberFormat="1" applyFont="1" applyBorder="1" applyAlignment="1">
      <alignment vertical="center"/>
    </xf>
    <xf numFmtId="206" fontId="52" fillId="0" borderId="50" xfId="0" applyNumberFormat="1" applyFont="1" applyBorder="1" applyAlignment="1">
      <alignment vertical="center"/>
    </xf>
    <xf numFmtId="0" fontId="52" fillId="0" borderId="34" xfId="0" applyFont="1" applyBorder="1" applyAlignment="1">
      <alignment horizontal="center" vertical="center"/>
    </xf>
    <xf numFmtId="0" fontId="52" fillId="0" borderId="14" xfId="0" applyFont="1" applyBorder="1" applyAlignment="1">
      <alignment vertical="center"/>
    </xf>
    <xf numFmtId="0" fontId="56" fillId="0" borderId="14" xfId="0" applyFont="1" applyBorder="1" applyAlignment="1">
      <alignment vertical="center"/>
    </xf>
    <xf numFmtId="178" fontId="54" fillId="0" borderId="21" xfId="0" applyNumberFormat="1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206" fontId="54" fillId="0" borderId="21" xfId="0" applyNumberFormat="1" applyFont="1" applyBorder="1" applyAlignment="1">
      <alignment vertical="center"/>
    </xf>
    <xf numFmtId="206" fontId="54" fillId="0" borderId="42" xfId="0" applyNumberFormat="1" applyFont="1" applyBorder="1" applyAlignment="1">
      <alignment vertical="center"/>
    </xf>
    <xf numFmtId="0" fontId="54" fillId="0" borderId="21" xfId="0" applyFont="1" applyBorder="1" applyAlignment="1">
      <alignment vertical="center"/>
    </xf>
    <xf numFmtId="0" fontId="54" fillId="0" borderId="22" xfId="0" applyFont="1" applyBorder="1" applyAlignment="1">
      <alignment vertical="center"/>
    </xf>
    <xf numFmtId="0" fontId="54" fillId="0" borderId="21" xfId="0" applyFont="1" applyFill="1" applyBorder="1" applyAlignment="1">
      <alignment horizontal="center" vertical="center"/>
    </xf>
    <xf numFmtId="41" fontId="53" fillId="0" borderId="5" xfId="1283" applyFont="1" applyBorder="1" applyAlignment="1">
      <alignment horizontal="center" vertical="center"/>
    </xf>
    <xf numFmtId="0" fontId="54" fillId="0" borderId="35" xfId="0" applyFont="1" applyFill="1" applyBorder="1" applyAlignment="1">
      <alignment horizontal="center" vertical="center"/>
    </xf>
    <xf numFmtId="206" fontId="52" fillId="0" borderId="23" xfId="0" applyNumberFormat="1" applyFont="1" applyFill="1" applyBorder="1" applyAlignment="1">
      <alignment vertical="center"/>
    </xf>
    <xf numFmtId="206" fontId="52" fillId="0" borderId="30" xfId="0" applyNumberFormat="1" applyFont="1" applyFill="1" applyBorder="1" applyAlignment="1">
      <alignment vertical="center"/>
    </xf>
    <xf numFmtId="206" fontId="52" fillId="0" borderId="76" xfId="0" applyNumberFormat="1" applyFont="1" applyFill="1" applyBorder="1" applyAlignment="1">
      <alignment vertical="center"/>
    </xf>
    <xf numFmtId="0" fontId="52" fillId="0" borderId="30" xfId="0" applyFont="1" applyFill="1" applyBorder="1" applyAlignment="1">
      <alignment horizontal="center" vertical="center"/>
    </xf>
    <xf numFmtId="206" fontId="54" fillId="0" borderId="81" xfId="0" applyNumberFormat="1" applyFont="1" applyFill="1" applyBorder="1" applyAlignment="1">
      <alignment vertical="center"/>
    </xf>
    <xf numFmtId="0" fontId="52" fillId="0" borderId="30" xfId="0" applyFont="1" applyFill="1" applyBorder="1" applyAlignment="1">
      <alignment horizontal="center" vertical="center"/>
    </xf>
    <xf numFmtId="0" fontId="52" fillId="0" borderId="14" xfId="0" applyFont="1" applyFill="1" applyBorder="1" applyAlignment="1">
      <alignment vertical="center"/>
    </xf>
    <xf numFmtId="206" fontId="52" fillId="0" borderId="50" xfId="0" applyNumberFormat="1" applyFont="1" applyFill="1" applyBorder="1" applyAlignment="1">
      <alignment vertical="center"/>
    </xf>
    <xf numFmtId="0" fontId="54" fillId="0" borderId="21" xfId="0" applyFont="1" applyFill="1" applyBorder="1" applyAlignment="1">
      <alignment horizontal="center" vertical="center"/>
    </xf>
    <xf numFmtId="0" fontId="52" fillId="0" borderId="71" xfId="0" applyFont="1" applyFill="1" applyBorder="1" applyAlignment="1">
      <alignment horizontal="center" vertical="center" wrapText="1"/>
    </xf>
    <xf numFmtId="206" fontId="52" fillId="0" borderId="79" xfId="0" applyNumberFormat="1" applyFont="1" applyFill="1" applyBorder="1" applyAlignment="1">
      <alignment vertical="center"/>
    </xf>
    <xf numFmtId="206" fontId="52" fillId="0" borderId="30" xfId="0" applyNumberFormat="1" applyFont="1" applyFill="1" applyBorder="1" applyAlignment="1">
      <alignment vertical="center"/>
    </xf>
    <xf numFmtId="209" fontId="47" fillId="0" borderId="0" xfId="1300" applyNumberFormat="1" applyFont="1" applyBorder="1" applyAlignment="1">
      <alignment horizontal="center" vertical="center"/>
    </xf>
    <xf numFmtId="209" fontId="14" fillId="0" borderId="0" xfId="1300" applyNumberFormat="1" applyFont="1" applyBorder="1" applyAlignment="1">
      <alignment horizontal="center" vertical="center"/>
    </xf>
    <xf numFmtId="209" fontId="11" fillId="0" borderId="0" xfId="1300" applyNumberFormat="1" applyFont="1" applyBorder="1" applyAlignment="1">
      <alignment horizontal="center" vertical="center"/>
    </xf>
    <xf numFmtId="0" fontId="56" fillId="3" borderId="14" xfId="0" applyFont="1" applyFill="1" applyBorder="1" applyAlignment="1">
      <alignment vertical="center" wrapText="1"/>
    </xf>
    <xf numFmtId="0" fontId="61" fillId="0" borderId="82" xfId="0" applyFont="1" applyBorder="1" applyAlignment="1">
      <alignment horizontal="left" vertical="center" wrapText="1"/>
    </xf>
    <xf numFmtId="0" fontId="63" fillId="0" borderId="14" xfId="0" applyFont="1" applyFill="1" applyBorder="1" applyAlignment="1">
      <alignment horizontal="center" vertical="center"/>
    </xf>
    <xf numFmtId="0" fontId="60" fillId="0" borderId="14" xfId="0" applyFont="1" applyFill="1" applyBorder="1" applyAlignment="1">
      <alignment horizontal="center" vertical="center"/>
    </xf>
    <xf numFmtId="41" fontId="46" fillId="0" borderId="18" xfId="1284" applyNumberFormat="1" applyFont="1" applyBorder="1" applyAlignment="1">
      <alignment horizontal="center" vertical="center"/>
    </xf>
    <xf numFmtId="0" fontId="46" fillId="0" borderId="0" xfId="1284" applyNumberFormat="1" applyFont="1" applyBorder="1" applyAlignment="1">
      <alignment horizontal="center" vertical="center"/>
    </xf>
    <xf numFmtId="0" fontId="46" fillId="0" borderId="2" xfId="1284" applyNumberFormat="1" applyFont="1" applyBorder="1" applyAlignment="1">
      <alignment horizontal="center" vertical="center"/>
    </xf>
    <xf numFmtId="0" fontId="12" fillId="0" borderId="0" xfId="1300" applyNumberFormat="1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2" fillId="0" borderId="0" xfId="1299" applyAlignment="1">
      <alignment vertical="center"/>
    </xf>
    <xf numFmtId="0" fontId="2" fillId="0" borderId="2" xfId="1299" applyBorder="1" applyAlignment="1">
      <alignment vertical="center"/>
    </xf>
    <xf numFmtId="0" fontId="12" fillId="0" borderId="51" xfId="1300" applyNumberFormat="1" applyFont="1" applyBorder="1" applyAlignment="1">
      <alignment horizontal="center" vertical="center"/>
    </xf>
    <xf numFmtId="0" fontId="12" fillId="0" borderId="52" xfId="1300" applyNumberFormat="1" applyFont="1" applyBorder="1" applyAlignment="1">
      <alignment horizontal="center" vertical="center"/>
    </xf>
    <xf numFmtId="41" fontId="44" fillId="0" borderId="0" xfId="1284" applyFont="1" applyBorder="1" applyAlignment="1">
      <alignment horizontal="center" vertical="center"/>
    </xf>
    <xf numFmtId="0" fontId="12" fillId="0" borderId="51" xfId="1284" applyNumberFormat="1" applyFont="1" applyBorder="1" applyAlignment="1">
      <alignment horizontal="center" vertical="center" wrapText="1"/>
    </xf>
    <xf numFmtId="0" fontId="12" fillId="0" borderId="52" xfId="1284" applyNumberFormat="1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41" fontId="50" fillId="0" borderId="0" xfId="1283" applyFont="1" applyBorder="1" applyAlignment="1">
      <alignment horizontal="left" vertical="center" shrinkToFit="1"/>
    </xf>
    <xf numFmtId="41" fontId="43" fillId="0" borderId="53" xfId="1283" applyFont="1" applyBorder="1" applyAlignment="1">
      <alignment horizontal="left" vertical="center" shrinkToFit="1"/>
    </xf>
    <xf numFmtId="41" fontId="41" fillId="0" borderId="0" xfId="1283" applyFont="1" applyAlignment="1">
      <alignment horizontal="center" vertical="top"/>
    </xf>
    <xf numFmtId="0" fontId="10" fillId="0" borderId="5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textRotation="255" shrinkToFit="1"/>
    </xf>
    <xf numFmtId="0" fontId="10" fillId="0" borderId="54" xfId="0" applyFont="1" applyBorder="1" applyAlignment="1">
      <alignment horizontal="center" vertical="center" textRotation="255" shrinkToFit="1"/>
    </xf>
    <xf numFmtId="41" fontId="50" fillId="0" borderId="53" xfId="1283" applyFont="1" applyBorder="1" applyAlignment="1">
      <alignment horizontal="left" vertical="center" shrinkToFit="1"/>
    </xf>
    <xf numFmtId="0" fontId="10" fillId="0" borderId="56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41" fontId="10" fillId="0" borderId="57" xfId="1283" applyFont="1" applyBorder="1" applyAlignment="1">
      <alignment horizontal="center" vertical="center"/>
    </xf>
    <xf numFmtId="41" fontId="10" fillId="0" borderId="5" xfId="1283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8" xfId="0" applyFont="1" applyBorder="1" applyAlignment="1">
      <alignment horizontal="left" vertical="center" shrinkToFit="1"/>
    </xf>
    <xf numFmtId="0" fontId="10" fillId="0" borderId="52" xfId="0" applyFont="1" applyBorder="1" applyAlignment="1">
      <alignment horizontal="left" vertical="center" shrinkToFit="1"/>
    </xf>
    <xf numFmtId="0" fontId="10" fillId="0" borderId="59" xfId="0" applyFont="1" applyBorder="1" applyAlignment="1">
      <alignment horizontal="right" vertical="center"/>
    </xf>
    <xf numFmtId="0" fontId="10" fillId="0" borderId="60" xfId="0" applyFont="1" applyBorder="1" applyAlignment="1">
      <alignment horizontal="right" vertical="center"/>
    </xf>
    <xf numFmtId="0" fontId="10" fillId="0" borderId="54" xfId="0" applyFont="1" applyBorder="1" applyAlignment="1">
      <alignment horizontal="center" vertical="center"/>
    </xf>
    <xf numFmtId="41" fontId="14" fillId="0" borderId="61" xfId="1283" applyFont="1" applyBorder="1" applyAlignment="1">
      <alignment horizontal="center" vertical="center"/>
    </xf>
    <xf numFmtId="41" fontId="14" fillId="0" borderId="54" xfId="1283" applyFont="1" applyBorder="1" applyAlignment="1">
      <alignment horizontal="center" vertical="center"/>
    </xf>
    <xf numFmtId="178" fontId="14" fillId="0" borderId="57" xfId="1283" applyNumberFormat="1" applyFont="1" applyBorder="1" applyAlignment="1">
      <alignment horizontal="center" vertical="center"/>
    </xf>
    <xf numFmtId="178" fontId="14" fillId="0" borderId="5" xfId="1283" applyNumberFormat="1" applyFont="1" applyBorder="1" applyAlignment="1">
      <alignment horizontal="center" vertical="center"/>
    </xf>
    <xf numFmtId="41" fontId="14" fillId="0" borderId="57" xfId="1283" applyFont="1" applyBorder="1" applyAlignment="1">
      <alignment horizontal="center" vertical="center"/>
    </xf>
    <xf numFmtId="41" fontId="14" fillId="0" borderId="5" xfId="1283" applyFont="1" applyBorder="1" applyAlignment="1">
      <alignment horizontal="center" vertical="center"/>
    </xf>
    <xf numFmtId="41" fontId="14" fillId="0" borderId="55" xfId="1283" applyFont="1" applyBorder="1" applyAlignment="1">
      <alignment horizontal="center" vertical="center"/>
    </xf>
    <xf numFmtId="41" fontId="14" fillId="0" borderId="15" xfId="1283" applyFont="1" applyBorder="1" applyAlignment="1">
      <alignment horizontal="center" vertical="center"/>
    </xf>
    <xf numFmtId="0" fontId="54" fillId="0" borderId="45" xfId="0" applyFont="1" applyFill="1" applyBorder="1" applyAlignment="1">
      <alignment horizontal="center" vertical="center"/>
    </xf>
    <xf numFmtId="0" fontId="54" fillId="0" borderId="35" xfId="0" applyFont="1" applyFill="1" applyBorder="1" applyAlignment="1">
      <alignment horizontal="center" vertical="center"/>
    </xf>
    <xf numFmtId="41" fontId="53" fillId="0" borderId="55" xfId="1283" applyFont="1" applyBorder="1" applyAlignment="1">
      <alignment horizontal="center" vertical="center"/>
    </xf>
    <xf numFmtId="41" fontId="53" fillId="0" borderId="15" xfId="1283" applyFont="1" applyBorder="1" applyAlignment="1">
      <alignment horizontal="center" vertical="center"/>
    </xf>
    <xf numFmtId="41" fontId="53" fillId="0" borderId="5" xfId="1283" applyFont="1" applyFill="1" applyBorder="1" applyAlignment="1">
      <alignment horizontal="center" vertical="center"/>
    </xf>
    <xf numFmtId="41" fontId="53" fillId="0" borderId="51" xfId="1283" applyFont="1" applyFill="1" applyBorder="1" applyAlignment="1">
      <alignment horizontal="center" vertical="center"/>
    </xf>
    <xf numFmtId="41" fontId="53" fillId="0" borderId="5" xfId="1283" applyFont="1" applyBorder="1" applyAlignment="1">
      <alignment horizontal="center" vertical="center"/>
    </xf>
    <xf numFmtId="41" fontId="53" fillId="0" borderId="63" xfId="1283" applyFont="1" applyBorder="1" applyAlignment="1">
      <alignment horizontal="center" vertical="center"/>
    </xf>
    <xf numFmtId="41" fontId="53" fillId="0" borderId="57" xfId="1283" applyFont="1" applyBorder="1" applyAlignment="1">
      <alignment horizontal="center" vertical="center"/>
    </xf>
    <xf numFmtId="0" fontId="52" fillId="0" borderId="70" xfId="0" applyFont="1" applyFill="1" applyBorder="1" applyAlignment="1">
      <alignment horizontal="center" vertical="center" wrapText="1"/>
    </xf>
    <xf numFmtId="0" fontId="52" fillId="0" borderId="71" xfId="0" applyFont="1" applyFill="1" applyBorder="1" applyAlignment="1">
      <alignment horizontal="center" vertical="center"/>
    </xf>
    <xf numFmtId="0" fontId="52" fillId="0" borderId="64" xfId="0" applyFont="1" applyFill="1" applyBorder="1" applyAlignment="1">
      <alignment horizontal="center" vertical="center"/>
    </xf>
    <xf numFmtId="178" fontId="53" fillId="0" borderId="5" xfId="1283" applyNumberFormat="1" applyFont="1" applyFill="1" applyBorder="1" applyAlignment="1">
      <alignment horizontal="center" vertical="center"/>
    </xf>
    <xf numFmtId="178" fontId="53" fillId="0" borderId="51" xfId="1283" applyNumberFormat="1" applyFont="1" applyFill="1" applyBorder="1" applyAlignment="1">
      <alignment horizontal="center" vertical="center"/>
    </xf>
    <xf numFmtId="0" fontId="54" fillId="0" borderId="62" xfId="0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/>
    </xf>
    <xf numFmtId="41" fontId="54" fillId="0" borderId="66" xfId="1283" applyFont="1" applyBorder="1" applyAlignment="1">
      <alignment horizontal="left" vertical="center"/>
    </xf>
    <xf numFmtId="41" fontId="54" fillId="0" borderId="67" xfId="1283" applyFont="1" applyBorder="1" applyAlignment="1">
      <alignment horizontal="left" vertical="center"/>
    </xf>
    <xf numFmtId="0" fontId="55" fillId="0" borderId="69" xfId="0" applyFont="1" applyFill="1" applyBorder="1" applyAlignment="1">
      <alignment horizontal="left" vertical="center" wrapText="1"/>
    </xf>
    <xf numFmtId="0" fontId="55" fillId="0" borderId="4" xfId="0" applyFont="1" applyFill="1" applyBorder="1" applyAlignment="1">
      <alignment horizontal="left" vertical="center" wrapText="1"/>
    </xf>
    <xf numFmtId="0" fontId="55" fillId="0" borderId="36" xfId="0" applyFont="1" applyFill="1" applyBorder="1" applyAlignment="1">
      <alignment horizontal="left" vertical="center" wrapText="1"/>
    </xf>
    <xf numFmtId="0" fontId="52" fillId="0" borderId="75" xfId="0" applyFont="1" applyFill="1" applyBorder="1" applyAlignment="1">
      <alignment horizontal="center" vertical="center" wrapText="1"/>
    </xf>
    <xf numFmtId="0" fontId="52" fillId="0" borderId="71" xfId="0" applyFont="1" applyFill="1" applyBorder="1" applyAlignment="1">
      <alignment horizontal="center" vertical="center" wrapText="1"/>
    </xf>
    <xf numFmtId="0" fontId="52" fillId="0" borderId="64" xfId="0" applyFont="1" applyFill="1" applyBorder="1" applyAlignment="1">
      <alignment horizontal="center" vertical="center" wrapText="1"/>
    </xf>
    <xf numFmtId="0" fontId="55" fillId="0" borderId="20" xfId="0" applyFont="1" applyFill="1" applyBorder="1" applyAlignment="1">
      <alignment horizontal="left" vertical="center"/>
    </xf>
    <xf numFmtId="0" fontId="60" fillId="0" borderId="70" xfId="0" applyFont="1" applyFill="1" applyBorder="1" applyAlignment="1">
      <alignment horizontal="center" vertical="center" wrapText="1"/>
    </xf>
    <xf numFmtId="0" fontId="60" fillId="0" borderId="71" xfId="0" applyFont="1" applyFill="1" applyBorder="1" applyAlignment="1">
      <alignment horizontal="center" vertical="center"/>
    </xf>
    <xf numFmtId="0" fontId="60" fillId="0" borderId="64" xfId="0" applyFont="1" applyFill="1" applyBorder="1" applyAlignment="1">
      <alignment horizontal="center" vertical="center"/>
    </xf>
    <xf numFmtId="206" fontId="52" fillId="0" borderId="23" xfId="0" applyNumberFormat="1" applyFont="1" applyFill="1" applyBorder="1" applyAlignment="1">
      <alignment horizontal="center" vertical="center"/>
    </xf>
    <xf numFmtId="206" fontId="52" fillId="0" borderId="76" xfId="0" applyNumberFormat="1" applyFont="1" applyFill="1" applyBorder="1" applyAlignment="1">
      <alignment horizontal="center" vertical="center"/>
    </xf>
    <xf numFmtId="206" fontId="52" fillId="0" borderId="78" xfId="0" applyNumberFormat="1" applyFont="1" applyFill="1" applyBorder="1" applyAlignment="1">
      <alignment horizontal="center" vertical="center"/>
    </xf>
    <xf numFmtId="206" fontId="52" fillId="0" borderId="77" xfId="0" applyNumberFormat="1" applyFont="1" applyFill="1" applyBorder="1" applyAlignment="1">
      <alignment horizontal="center" vertical="center"/>
    </xf>
    <xf numFmtId="0" fontId="55" fillId="0" borderId="73" xfId="0" applyFont="1" applyBorder="1" applyAlignment="1">
      <alignment horizontal="left" vertical="center"/>
    </xf>
    <xf numFmtId="0" fontId="52" fillId="0" borderId="71" xfId="0" applyFont="1" applyBorder="1" applyAlignment="1">
      <alignment horizontal="center" vertical="center" wrapText="1"/>
    </xf>
    <xf numFmtId="0" fontId="52" fillId="0" borderId="71" xfId="0" applyFont="1" applyBorder="1" applyAlignment="1">
      <alignment horizontal="center" vertical="center"/>
    </xf>
    <xf numFmtId="0" fontId="54" fillId="0" borderId="80" xfId="0" applyFont="1" applyBorder="1" applyAlignment="1">
      <alignment horizontal="center" vertical="center"/>
    </xf>
    <xf numFmtId="0" fontId="54" fillId="0" borderId="40" xfId="0" applyFont="1" applyBorder="1" applyAlignment="1">
      <alignment horizontal="center" vertical="center"/>
    </xf>
    <xf numFmtId="0" fontId="55" fillId="0" borderId="73" xfId="0" applyFont="1" applyFill="1" applyBorder="1" applyAlignment="1">
      <alignment horizontal="left" vertical="center"/>
    </xf>
  </cellXfs>
  <cellStyles count="1305">
    <cellStyle name="00" xfId="1"/>
    <cellStyle name="000" xfId="2"/>
    <cellStyle name="1" xfId="3"/>
    <cellStyle name="1_total" xfId="4"/>
    <cellStyle name="1_total_10.24종합" xfId="5"/>
    <cellStyle name="1_total_10.24종합_단위수량" xfId="6"/>
    <cellStyle name="1_total_10.24종합_단위수량1" xfId="7"/>
    <cellStyle name="1_total_10.24종합_단위수량산출" xfId="8"/>
    <cellStyle name="1_total_10.24종합_도곡단위수량" xfId="9"/>
    <cellStyle name="1_total_10.24종합_수량산출서-11.25" xfId="10"/>
    <cellStyle name="1_total_10.24종합_수량산출서-11.25_단위수량" xfId="11"/>
    <cellStyle name="1_total_10.24종합_수량산출서-11.25_단위수량1" xfId="12"/>
    <cellStyle name="1_total_10.24종합_수량산출서-11.25_단위수량산출" xfId="13"/>
    <cellStyle name="1_total_10.24종합_수량산출서-11.25_도곡단위수량" xfId="14"/>
    <cellStyle name="1_total_10.24종합_수량산출서-11.25_철거단위수량" xfId="15"/>
    <cellStyle name="1_total_10.24종합_수량산출서-11.25_한수단위수량" xfId="16"/>
    <cellStyle name="1_total_10.24종합_수량산출서-1201" xfId="17"/>
    <cellStyle name="1_total_10.24종합_수량산출서-1201_단위수량" xfId="18"/>
    <cellStyle name="1_total_10.24종합_수량산출서-1201_단위수량1" xfId="19"/>
    <cellStyle name="1_total_10.24종합_수량산출서-1201_단위수량산출" xfId="20"/>
    <cellStyle name="1_total_10.24종합_수량산출서-1201_도곡단위수량" xfId="21"/>
    <cellStyle name="1_total_10.24종합_수량산출서-1201_철거단위수량" xfId="22"/>
    <cellStyle name="1_total_10.24종합_수량산출서-1201_한수단위수량" xfId="23"/>
    <cellStyle name="1_total_10.24종합_시설물단위수량" xfId="24"/>
    <cellStyle name="1_total_10.24종합_시설물단위수량1" xfId="25"/>
    <cellStyle name="1_total_10.24종합_시설물단위수량1_시설물단위수량" xfId="26"/>
    <cellStyle name="1_total_10.24종합_오창수량산출서" xfId="27"/>
    <cellStyle name="1_total_10.24종합_오창수량산출서_단위수량" xfId="28"/>
    <cellStyle name="1_total_10.24종합_오창수량산출서_단위수량1" xfId="29"/>
    <cellStyle name="1_total_10.24종합_오창수량산출서_단위수량산출" xfId="30"/>
    <cellStyle name="1_total_10.24종합_오창수량산출서_도곡단위수량" xfId="31"/>
    <cellStyle name="1_total_10.24종합_오창수량산출서_수량산출서-11.25" xfId="32"/>
    <cellStyle name="1_total_10.24종합_오창수량산출서_수량산출서-11.25_단위수량" xfId="33"/>
    <cellStyle name="1_total_10.24종합_오창수량산출서_수량산출서-11.25_단위수량1" xfId="34"/>
    <cellStyle name="1_total_10.24종합_오창수량산출서_수량산출서-11.25_단위수량산출" xfId="35"/>
    <cellStyle name="1_total_10.24종합_오창수량산출서_수량산출서-11.25_도곡단위수량" xfId="36"/>
    <cellStyle name="1_total_10.24종합_오창수량산출서_수량산출서-11.25_철거단위수량" xfId="37"/>
    <cellStyle name="1_total_10.24종합_오창수량산출서_수량산출서-11.25_한수단위수량" xfId="38"/>
    <cellStyle name="1_total_10.24종합_오창수량산출서_수량산출서-1201" xfId="39"/>
    <cellStyle name="1_total_10.24종합_오창수량산출서_수량산출서-1201_단위수량" xfId="40"/>
    <cellStyle name="1_total_10.24종합_오창수량산출서_수량산출서-1201_단위수량1" xfId="41"/>
    <cellStyle name="1_total_10.24종합_오창수량산출서_수량산출서-1201_단위수량산출" xfId="42"/>
    <cellStyle name="1_total_10.24종합_오창수량산출서_수량산출서-1201_도곡단위수량" xfId="43"/>
    <cellStyle name="1_total_10.24종합_오창수량산출서_수량산출서-1201_철거단위수량" xfId="44"/>
    <cellStyle name="1_total_10.24종합_오창수량산출서_수량산출서-1201_한수단위수량" xfId="45"/>
    <cellStyle name="1_total_10.24종합_오창수량산출서_시설물단위수량" xfId="46"/>
    <cellStyle name="1_total_10.24종합_오창수량산출서_시설물단위수량1" xfId="47"/>
    <cellStyle name="1_total_10.24종합_오창수량산출서_시설물단위수량1_시설물단위수량" xfId="48"/>
    <cellStyle name="1_total_10.24종합_오창수량산출서_철거단위수량" xfId="49"/>
    <cellStyle name="1_total_10.24종합_오창수량산출서_한수단위수량" xfId="50"/>
    <cellStyle name="1_total_10.24종합_철거단위수량" xfId="51"/>
    <cellStyle name="1_total_10.24종합_한수단위수량" xfId="52"/>
    <cellStyle name="1_total_NEW단위수량" xfId="53"/>
    <cellStyle name="1_total_NEW단위수량-영동" xfId="54"/>
    <cellStyle name="1_total_NEW단위수량-전남" xfId="55"/>
    <cellStyle name="1_total_NEW단위수량-주산" xfId="56"/>
    <cellStyle name="1_total_NEW단위수량-진안" xfId="57"/>
    <cellStyle name="1_total_NEW단위수량-행당" xfId="58"/>
    <cellStyle name="1_total_관로시설물" xfId="59"/>
    <cellStyle name="1_total_관로시설물_단위수량" xfId="60"/>
    <cellStyle name="1_total_관로시설물_단위수량1" xfId="61"/>
    <cellStyle name="1_total_관로시설물_단위수량산출" xfId="62"/>
    <cellStyle name="1_total_관로시설물_도곡단위수량" xfId="63"/>
    <cellStyle name="1_total_관로시설물_수량산출서-11.25" xfId="64"/>
    <cellStyle name="1_total_관로시설물_수량산출서-11.25_단위수량" xfId="65"/>
    <cellStyle name="1_total_관로시설물_수량산출서-11.25_단위수량1" xfId="66"/>
    <cellStyle name="1_total_관로시설물_수량산출서-11.25_단위수량산출" xfId="67"/>
    <cellStyle name="1_total_관로시설물_수량산출서-11.25_도곡단위수량" xfId="68"/>
    <cellStyle name="1_total_관로시설물_수량산출서-11.25_철거단위수량" xfId="69"/>
    <cellStyle name="1_total_관로시설물_수량산출서-11.25_한수단위수량" xfId="70"/>
    <cellStyle name="1_total_관로시설물_수량산출서-1201" xfId="71"/>
    <cellStyle name="1_total_관로시설물_수량산출서-1201_단위수량" xfId="72"/>
    <cellStyle name="1_total_관로시설물_수량산출서-1201_단위수량1" xfId="73"/>
    <cellStyle name="1_total_관로시설물_수량산출서-1201_단위수량산출" xfId="74"/>
    <cellStyle name="1_total_관로시설물_수량산출서-1201_도곡단위수량" xfId="75"/>
    <cellStyle name="1_total_관로시설물_수량산출서-1201_철거단위수량" xfId="76"/>
    <cellStyle name="1_total_관로시설물_수량산출서-1201_한수단위수량" xfId="77"/>
    <cellStyle name="1_total_관로시설물_시설물단위수량" xfId="78"/>
    <cellStyle name="1_total_관로시설물_시설물단위수량1" xfId="79"/>
    <cellStyle name="1_total_관로시설물_시설물단위수량1_시설물단위수량" xfId="80"/>
    <cellStyle name="1_total_관로시설물_오창수량산출서" xfId="81"/>
    <cellStyle name="1_total_관로시설물_오창수량산출서_단위수량" xfId="82"/>
    <cellStyle name="1_total_관로시설물_오창수량산출서_단위수량1" xfId="83"/>
    <cellStyle name="1_total_관로시설물_오창수량산출서_단위수량산출" xfId="84"/>
    <cellStyle name="1_total_관로시설물_오창수량산출서_도곡단위수량" xfId="85"/>
    <cellStyle name="1_total_관로시설물_오창수량산출서_수량산출서-11.25" xfId="86"/>
    <cellStyle name="1_total_관로시설물_오창수량산출서_수량산출서-11.25_단위수량" xfId="87"/>
    <cellStyle name="1_total_관로시설물_오창수량산출서_수량산출서-11.25_단위수량1" xfId="88"/>
    <cellStyle name="1_total_관로시설물_오창수량산출서_수량산출서-11.25_단위수량산출" xfId="89"/>
    <cellStyle name="1_total_관로시설물_오창수량산출서_수량산출서-11.25_도곡단위수량" xfId="90"/>
    <cellStyle name="1_total_관로시설물_오창수량산출서_수량산출서-11.25_철거단위수량" xfId="91"/>
    <cellStyle name="1_total_관로시설물_오창수량산출서_수량산출서-11.25_한수단위수량" xfId="92"/>
    <cellStyle name="1_total_관로시설물_오창수량산출서_수량산출서-1201" xfId="93"/>
    <cellStyle name="1_total_관로시설물_오창수량산출서_수량산출서-1201_단위수량" xfId="94"/>
    <cellStyle name="1_total_관로시설물_오창수량산출서_수량산출서-1201_단위수량1" xfId="95"/>
    <cellStyle name="1_total_관로시설물_오창수량산출서_수량산출서-1201_단위수량산출" xfId="96"/>
    <cellStyle name="1_total_관로시설물_오창수량산출서_수량산출서-1201_도곡단위수량" xfId="97"/>
    <cellStyle name="1_total_관로시설물_오창수량산출서_수량산출서-1201_철거단위수량" xfId="98"/>
    <cellStyle name="1_total_관로시설물_오창수량산출서_수량산출서-1201_한수단위수량" xfId="99"/>
    <cellStyle name="1_total_관로시설물_오창수량산출서_시설물단위수량" xfId="100"/>
    <cellStyle name="1_total_관로시설물_오창수량산출서_시설물단위수량1" xfId="101"/>
    <cellStyle name="1_total_관로시설물_오창수량산출서_시설물단위수량1_시설물단위수량" xfId="102"/>
    <cellStyle name="1_total_관로시설물_오창수량산출서_철거단위수량" xfId="103"/>
    <cellStyle name="1_total_관로시설물_오창수량산출서_한수단위수량" xfId="104"/>
    <cellStyle name="1_total_관로시설물_철거단위수량" xfId="105"/>
    <cellStyle name="1_total_관로시설물_한수단위수량" xfId="106"/>
    <cellStyle name="1_total_구조물,조형물,수목보호" xfId="107"/>
    <cellStyle name="1_total_구조물,조형물,수목보호_단위수량" xfId="108"/>
    <cellStyle name="1_total_구조물,조형물,수목보호_단위수량1" xfId="109"/>
    <cellStyle name="1_total_구조물,조형물,수목보호_단위수량산출" xfId="110"/>
    <cellStyle name="1_total_구조물,조형물,수목보호_도곡단위수량" xfId="111"/>
    <cellStyle name="1_total_구조물,조형물,수목보호_수량산출서-11.25" xfId="112"/>
    <cellStyle name="1_total_구조물,조형물,수목보호_수량산출서-11.25_단위수량" xfId="113"/>
    <cellStyle name="1_total_구조물,조형물,수목보호_수량산출서-11.25_단위수량1" xfId="114"/>
    <cellStyle name="1_total_구조물,조형물,수목보호_수량산출서-11.25_단위수량산출" xfId="115"/>
    <cellStyle name="1_total_구조물,조형물,수목보호_수량산출서-11.25_도곡단위수량" xfId="116"/>
    <cellStyle name="1_total_구조물,조형물,수목보호_수량산출서-11.25_철거단위수량" xfId="117"/>
    <cellStyle name="1_total_구조물,조형물,수목보호_수량산출서-11.25_한수단위수량" xfId="118"/>
    <cellStyle name="1_total_구조물,조형물,수목보호_수량산출서-1201" xfId="119"/>
    <cellStyle name="1_total_구조물,조형물,수목보호_수량산출서-1201_단위수량" xfId="120"/>
    <cellStyle name="1_total_구조물,조형물,수목보호_수량산출서-1201_단위수량1" xfId="121"/>
    <cellStyle name="1_total_구조물,조형물,수목보호_수량산출서-1201_단위수량산출" xfId="122"/>
    <cellStyle name="1_total_구조물,조형물,수목보호_수량산출서-1201_도곡단위수량" xfId="123"/>
    <cellStyle name="1_total_구조물,조형물,수목보호_수량산출서-1201_철거단위수량" xfId="124"/>
    <cellStyle name="1_total_구조물,조형물,수목보호_수량산출서-1201_한수단위수량" xfId="125"/>
    <cellStyle name="1_total_구조물,조형물,수목보호_시설물단위수량" xfId="126"/>
    <cellStyle name="1_total_구조물,조형물,수목보호_시설물단위수량1" xfId="127"/>
    <cellStyle name="1_total_구조물,조형물,수목보호_시설물단위수량1_시설물단위수량" xfId="128"/>
    <cellStyle name="1_total_구조물,조형물,수목보호_오창수량산출서" xfId="129"/>
    <cellStyle name="1_total_구조물,조형물,수목보호_오창수량산출서_단위수량" xfId="130"/>
    <cellStyle name="1_total_구조물,조형물,수목보호_오창수량산출서_단위수량1" xfId="131"/>
    <cellStyle name="1_total_구조물,조형물,수목보호_오창수량산출서_단위수량산출" xfId="132"/>
    <cellStyle name="1_total_구조물,조형물,수목보호_오창수량산출서_도곡단위수량" xfId="133"/>
    <cellStyle name="1_total_구조물,조형물,수목보호_오창수량산출서_수량산출서-11.25" xfId="134"/>
    <cellStyle name="1_total_구조물,조형물,수목보호_오창수량산출서_수량산출서-11.25_단위수량" xfId="135"/>
    <cellStyle name="1_total_구조물,조형물,수목보호_오창수량산출서_수량산출서-11.25_단위수량1" xfId="136"/>
    <cellStyle name="1_total_구조물,조형물,수목보호_오창수량산출서_수량산출서-11.25_단위수량산출" xfId="137"/>
    <cellStyle name="1_total_구조물,조형물,수목보호_오창수량산출서_수량산출서-11.25_도곡단위수량" xfId="138"/>
    <cellStyle name="1_total_구조물,조형물,수목보호_오창수량산출서_수량산출서-11.25_철거단위수량" xfId="139"/>
    <cellStyle name="1_total_구조물,조형물,수목보호_오창수량산출서_수량산출서-11.25_한수단위수량" xfId="140"/>
    <cellStyle name="1_total_구조물,조형물,수목보호_오창수량산출서_수량산출서-1201" xfId="141"/>
    <cellStyle name="1_total_구조물,조형물,수목보호_오창수량산출서_수량산출서-1201_단위수량" xfId="142"/>
    <cellStyle name="1_total_구조물,조형물,수목보호_오창수량산출서_수량산출서-1201_단위수량1" xfId="143"/>
    <cellStyle name="1_total_구조물,조형물,수목보호_오창수량산출서_수량산출서-1201_단위수량산출" xfId="144"/>
    <cellStyle name="1_total_구조물,조형물,수목보호_오창수량산출서_수량산출서-1201_도곡단위수량" xfId="145"/>
    <cellStyle name="1_total_구조물,조형물,수목보호_오창수량산출서_수량산출서-1201_철거단위수량" xfId="146"/>
    <cellStyle name="1_total_구조물,조형물,수목보호_오창수량산출서_수량산출서-1201_한수단위수량" xfId="147"/>
    <cellStyle name="1_total_구조물,조형물,수목보호_오창수량산출서_시설물단위수량" xfId="148"/>
    <cellStyle name="1_total_구조물,조형물,수목보호_오창수량산출서_시설물단위수량1" xfId="149"/>
    <cellStyle name="1_total_구조물,조형물,수목보호_오창수량산출서_시설물단위수량1_시설물단위수량" xfId="150"/>
    <cellStyle name="1_total_구조물,조형물,수목보호_오창수량산출서_철거단위수량" xfId="151"/>
    <cellStyle name="1_total_구조물,조형물,수목보호_오창수량산출서_한수단위수량" xfId="152"/>
    <cellStyle name="1_total_구조물,조형물,수목보호_철거단위수량" xfId="153"/>
    <cellStyle name="1_total_구조물,조형물,수목보호_한수단위수량" xfId="154"/>
    <cellStyle name="1_total_단위수량" xfId="155"/>
    <cellStyle name="1_total_단위수량1" xfId="156"/>
    <cellStyle name="1_total_단위수량산출" xfId="157"/>
    <cellStyle name="1_total_단위수량산출_1" xfId="158"/>
    <cellStyle name="1_total_단위수량산출_단위수량" xfId="159"/>
    <cellStyle name="1_total_단위수량산출_단위수량1" xfId="160"/>
    <cellStyle name="1_total_단위수량산출_단위수량산출" xfId="161"/>
    <cellStyle name="1_total_단위수량산출_도곡단위수량" xfId="162"/>
    <cellStyle name="1_total_단위수량산출_수량산출서-11.25" xfId="163"/>
    <cellStyle name="1_total_단위수량산출_수량산출서-11.25_단위수량" xfId="164"/>
    <cellStyle name="1_total_단위수량산출_수량산출서-11.25_단위수량1" xfId="165"/>
    <cellStyle name="1_total_단위수량산출_수량산출서-11.25_단위수량산출" xfId="166"/>
    <cellStyle name="1_total_단위수량산출_수량산출서-11.25_도곡단위수량" xfId="167"/>
    <cellStyle name="1_total_단위수량산출_수량산출서-11.25_철거단위수량" xfId="168"/>
    <cellStyle name="1_total_단위수량산출_수량산출서-11.25_한수단위수량" xfId="169"/>
    <cellStyle name="1_total_단위수량산출_수량산출서-1201" xfId="170"/>
    <cellStyle name="1_total_단위수량산출_수량산출서-1201_단위수량" xfId="171"/>
    <cellStyle name="1_total_단위수량산출_수량산출서-1201_단위수량1" xfId="172"/>
    <cellStyle name="1_total_단위수량산출_수량산출서-1201_단위수량산출" xfId="173"/>
    <cellStyle name="1_total_단위수량산출_수량산출서-1201_도곡단위수량" xfId="174"/>
    <cellStyle name="1_total_단위수량산출_수량산출서-1201_철거단위수량" xfId="175"/>
    <cellStyle name="1_total_단위수량산출_수량산출서-1201_한수단위수량" xfId="176"/>
    <cellStyle name="1_total_단위수량산출_시설물단위수량" xfId="177"/>
    <cellStyle name="1_total_단위수량산출_시설물단위수량1" xfId="178"/>
    <cellStyle name="1_total_단위수량산출_시설물단위수량1_시설물단위수량" xfId="179"/>
    <cellStyle name="1_total_단위수량산출_오창수량산출서" xfId="180"/>
    <cellStyle name="1_total_단위수량산출_오창수량산출서_단위수량" xfId="181"/>
    <cellStyle name="1_total_단위수량산출_오창수량산출서_단위수량1" xfId="182"/>
    <cellStyle name="1_total_단위수량산출_오창수량산출서_단위수량산출" xfId="183"/>
    <cellStyle name="1_total_단위수량산출_오창수량산출서_도곡단위수량" xfId="184"/>
    <cellStyle name="1_total_단위수량산출_오창수량산출서_수량산출서-11.25" xfId="185"/>
    <cellStyle name="1_total_단위수량산출_오창수량산출서_수량산출서-11.25_단위수량" xfId="186"/>
    <cellStyle name="1_total_단위수량산출_오창수량산출서_수량산출서-11.25_단위수량1" xfId="187"/>
    <cellStyle name="1_total_단위수량산출_오창수량산출서_수량산출서-11.25_단위수량산출" xfId="188"/>
    <cellStyle name="1_total_단위수량산출_오창수량산출서_수량산출서-11.25_도곡단위수량" xfId="189"/>
    <cellStyle name="1_total_단위수량산출_오창수량산출서_수량산출서-11.25_철거단위수량" xfId="190"/>
    <cellStyle name="1_total_단위수량산출_오창수량산출서_수량산출서-11.25_한수단위수량" xfId="191"/>
    <cellStyle name="1_total_단위수량산출_오창수량산출서_수량산출서-1201" xfId="192"/>
    <cellStyle name="1_total_단위수량산출_오창수량산출서_수량산출서-1201_단위수량" xfId="193"/>
    <cellStyle name="1_total_단위수량산출_오창수량산출서_수량산출서-1201_단위수량1" xfId="194"/>
    <cellStyle name="1_total_단위수량산출_오창수량산출서_수량산출서-1201_단위수량산출" xfId="195"/>
    <cellStyle name="1_total_단위수량산출_오창수량산출서_수량산출서-1201_도곡단위수량" xfId="196"/>
    <cellStyle name="1_total_단위수량산출_오창수량산출서_수량산출서-1201_철거단위수량" xfId="197"/>
    <cellStyle name="1_total_단위수량산출_오창수량산출서_수량산출서-1201_한수단위수량" xfId="198"/>
    <cellStyle name="1_total_단위수량산출_오창수량산출서_시설물단위수량" xfId="199"/>
    <cellStyle name="1_total_단위수량산출_오창수량산출서_시설물단위수량1" xfId="200"/>
    <cellStyle name="1_total_단위수량산출_오창수량산출서_시설물단위수량1_시설물단위수량" xfId="201"/>
    <cellStyle name="1_total_단위수량산출_오창수량산출서_철거단위수량" xfId="202"/>
    <cellStyle name="1_total_단위수량산출_오창수량산출서_한수단위수량" xfId="203"/>
    <cellStyle name="1_total_단위수량산출_철거단위수량" xfId="204"/>
    <cellStyle name="1_total_단위수량산출_한수단위수량" xfId="205"/>
    <cellStyle name="1_total_단위수량산출1" xfId="206"/>
    <cellStyle name="1_total_단위수량산출-1" xfId="207"/>
    <cellStyle name="1_total_단위수량산출1_단위수량" xfId="208"/>
    <cellStyle name="1_total_단위수량산출-1_단위수량" xfId="209"/>
    <cellStyle name="1_total_단위수량산출1_단위수량1" xfId="210"/>
    <cellStyle name="1_total_단위수량산출-1_단위수량1" xfId="211"/>
    <cellStyle name="1_total_단위수량산출1_단위수량산출" xfId="212"/>
    <cellStyle name="1_total_단위수량산출-1_단위수량산출" xfId="213"/>
    <cellStyle name="1_total_단위수량산출1_도곡단위수량" xfId="214"/>
    <cellStyle name="1_total_단위수량산출-1_도곡단위수량" xfId="215"/>
    <cellStyle name="1_total_단위수량산출1_수량산출서-11.25" xfId="216"/>
    <cellStyle name="1_total_단위수량산출-1_수량산출서-11.25" xfId="217"/>
    <cellStyle name="1_total_단위수량산출1_수량산출서-11.25_단위수량" xfId="218"/>
    <cellStyle name="1_total_단위수량산출-1_수량산출서-11.25_단위수량" xfId="219"/>
    <cellStyle name="1_total_단위수량산출1_수량산출서-11.25_단위수량1" xfId="220"/>
    <cellStyle name="1_total_단위수량산출-1_수량산출서-11.25_단위수량1" xfId="221"/>
    <cellStyle name="1_total_단위수량산출1_수량산출서-11.25_단위수량산출" xfId="222"/>
    <cellStyle name="1_total_단위수량산출-1_수량산출서-11.25_단위수량산출" xfId="223"/>
    <cellStyle name="1_total_단위수량산출1_수량산출서-11.25_도곡단위수량" xfId="224"/>
    <cellStyle name="1_total_단위수량산출-1_수량산출서-11.25_도곡단위수량" xfId="225"/>
    <cellStyle name="1_total_단위수량산출1_수량산출서-11.25_철거단위수량" xfId="226"/>
    <cellStyle name="1_total_단위수량산출-1_수량산출서-11.25_철거단위수량" xfId="227"/>
    <cellStyle name="1_total_단위수량산출1_수량산출서-11.25_한수단위수량" xfId="228"/>
    <cellStyle name="1_total_단위수량산출-1_수량산출서-11.25_한수단위수량" xfId="229"/>
    <cellStyle name="1_total_단위수량산출1_수량산출서-1201" xfId="230"/>
    <cellStyle name="1_total_단위수량산출-1_수량산출서-1201" xfId="231"/>
    <cellStyle name="1_total_단위수량산출1_수량산출서-1201_단위수량" xfId="232"/>
    <cellStyle name="1_total_단위수량산출-1_수량산출서-1201_단위수량" xfId="233"/>
    <cellStyle name="1_total_단위수량산출1_수량산출서-1201_단위수량1" xfId="234"/>
    <cellStyle name="1_total_단위수량산출-1_수량산출서-1201_단위수량1" xfId="235"/>
    <cellStyle name="1_total_단위수량산출1_수량산출서-1201_단위수량산출" xfId="236"/>
    <cellStyle name="1_total_단위수량산출-1_수량산출서-1201_단위수량산출" xfId="237"/>
    <cellStyle name="1_total_단위수량산출1_수량산출서-1201_도곡단위수량" xfId="238"/>
    <cellStyle name="1_total_단위수량산출-1_수량산출서-1201_도곡단위수량" xfId="239"/>
    <cellStyle name="1_total_단위수량산출1_수량산출서-1201_철거단위수량" xfId="240"/>
    <cellStyle name="1_total_단위수량산출-1_수량산출서-1201_철거단위수량" xfId="241"/>
    <cellStyle name="1_total_단위수량산출1_수량산출서-1201_한수단위수량" xfId="242"/>
    <cellStyle name="1_total_단위수량산출-1_수량산출서-1201_한수단위수량" xfId="243"/>
    <cellStyle name="1_total_단위수량산출1_시설물단위수량" xfId="244"/>
    <cellStyle name="1_total_단위수량산출-1_시설물단위수량" xfId="245"/>
    <cellStyle name="1_total_단위수량산출1_시설물단위수량1" xfId="246"/>
    <cellStyle name="1_total_단위수량산출-1_시설물단위수량1" xfId="247"/>
    <cellStyle name="1_total_단위수량산출1_시설물단위수량1_시설물단위수량" xfId="248"/>
    <cellStyle name="1_total_단위수량산출-1_시설물단위수량1_시설물단위수량" xfId="249"/>
    <cellStyle name="1_total_단위수량산출1_오창수량산출서" xfId="250"/>
    <cellStyle name="1_total_단위수량산출-1_오창수량산출서" xfId="251"/>
    <cellStyle name="1_total_단위수량산출1_오창수량산출서_단위수량" xfId="252"/>
    <cellStyle name="1_total_단위수량산출-1_오창수량산출서_단위수량" xfId="253"/>
    <cellStyle name="1_total_단위수량산출1_오창수량산출서_단위수량1" xfId="254"/>
    <cellStyle name="1_total_단위수량산출-1_오창수량산출서_단위수량1" xfId="255"/>
    <cellStyle name="1_total_단위수량산출1_오창수량산출서_단위수량산출" xfId="256"/>
    <cellStyle name="1_total_단위수량산출-1_오창수량산출서_단위수량산출" xfId="257"/>
    <cellStyle name="1_total_단위수량산출1_오창수량산출서_도곡단위수량" xfId="258"/>
    <cellStyle name="1_total_단위수량산출-1_오창수량산출서_도곡단위수량" xfId="259"/>
    <cellStyle name="1_total_단위수량산출1_오창수량산출서_수량산출서-11.25" xfId="260"/>
    <cellStyle name="1_total_단위수량산출-1_오창수량산출서_수량산출서-11.25" xfId="261"/>
    <cellStyle name="1_total_단위수량산출1_오창수량산출서_수량산출서-11.25_단위수량" xfId="262"/>
    <cellStyle name="1_total_단위수량산출-1_오창수량산출서_수량산출서-11.25_단위수량" xfId="263"/>
    <cellStyle name="1_total_단위수량산출1_오창수량산출서_수량산출서-11.25_단위수량1" xfId="264"/>
    <cellStyle name="1_total_단위수량산출-1_오창수량산출서_수량산출서-11.25_단위수량1" xfId="265"/>
    <cellStyle name="1_total_단위수량산출1_오창수량산출서_수량산출서-11.25_단위수량산출" xfId="266"/>
    <cellStyle name="1_total_단위수량산출-1_오창수량산출서_수량산출서-11.25_단위수량산출" xfId="267"/>
    <cellStyle name="1_total_단위수량산출1_오창수량산출서_수량산출서-11.25_도곡단위수량" xfId="268"/>
    <cellStyle name="1_total_단위수량산출-1_오창수량산출서_수량산출서-11.25_도곡단위수량" xfId="269"/>
    <cellStyle name="1_total_단위수량산출1_오창수량산출서_수량산출서-11.25_철거단위수량" xfId="270"/>
    <cellStyle name="1_total_단위수량산출-1_오창수량산출서_수량산출서-11.25_철거단위수량" xfId="271"/>
    <cellStyle name="1_total_단위수량산출1_오창수량산출서_수량산출서-11.25_한수단위수량" xfId="272"/>
    <cellStyle name="1_total_단위수량산출-1_오창수량산출서_수량산출서-11.25_한수단위수량" xfId="273"/>
    <cellStyle name="1_total_단위수량산출1_오창수량산출서_수량산출서-1201" xfId="274"/>
    <cellStyle name="1_total_단위수량산출-1_오창수량산출서_수량산출서-1201" xfId="275"/>
    <cellStyle name="1_total_단위수량산출1_오창수량산출서_수량산출서-1201_단위수량" xfId="276"/>
    <cellStyle name="1_total_단위수량산출-1_오창수량산출서_수량산출서-1201_단위수량" xfId="277"/>
    <cellStyle name="1_total_단위수량산출1_오창수량산출서_수량산출서-1201_단위수량1" xfId="278"/>
    <cellStyle name="1_total_단위수량산출-1_오창수량산출서_수량산출서-1201_단위수량1" xfId="279"/>
    <cellStyle name="1_total_단위수량산출1_오창수량산출서_수량산출서-1201_단위수량산출" xfId="280"/>
    <cellStyle name="1_total_단위수량산출-1_오창수량산출서_수량산출서-1201_단위수량산출" xfId="281"/>
    <cellStyle name="1_total_단위수량산출1_오창수량산출서_수량산출서-1201_도곡단위수량" xfId="282"/>
    <cellStyle name="1_total_단위수량산출-1_오창수량산출서_수량산출서-1201_도곡단위수량" xfId="283"/>
    <cellStyle name="1_total_단위수량산출1_오창수량산출서_수량산출서-1201_철거단위수량" xfId="284"/>
    <cellStyle name="1_total_단위수량산출-1_오창수량산출서_수량산출서-1201_철거단위수량" xfId="285"/>
    <cellStyle name="1_total_단위수량산출1_오창수량산출서_수량산출서-1201_한수단위수량" xfId="286"/>
    <cellStyle name="1_total_단위수량산출-1_오창수량산출서_수량산출서-1201_한수단위수량" xfId="287"/>
    <cellStyle name="1_total_단위수량산출1_오창수량산출서_시설물단위수량" xfId="288"/>
    <cellStyle name="1_total_단위수량산출-1_오창수량산출서_시설물단위수량" xfId="289"/>
    <cellStyle name="1_total_단위수량산출1_오창수량산출서_시설물단위수량1" xfId="290"/>
    <cellStyle name="1_total_단위수량산출-1_오창수량산출서_시설물단위수량1" xfId="291"/>
    <cellStyle name="1_total_단위수량산출1_오창수량산출서_시설물단위수량1_시설물단위수량" xfId="292"/>
    <cellStyle name="1_total_단위수량산출-1_오창수량산출서_시설물단위수량1_시설물단위수량" xfId="293"/>
    <cellStyle name="1_total_단위수량산출1_오창수량산출서_철거단위수량" xfId="294"/>
    <cellStyle name="1_total_단위수량산출-1_오창수량산출서_철거단위수량" xfId="295"/>
    <cellStyle name="1_total_단위수량산출1_오창수량산출서_한수단위수량" xfId="296"/>
    <cellStyle name="1_total_단위수량산출-1_오창수량산출서_한수단위수량" xfId="297"/>
    <cellStyle name="1_total_단위수량산출1_철거단위수량" xfId="298"/>
    <cellStyle name="1_total_단위수량산출-1_철거단위수량" xfId="299"/>
    <cellStyle name="1_total_단위수량산출1_한수단위수량" xfId="300"/>
    <cellStyle name="1_total_단위수량산출-1_한수단위수량" xfId="301"/>
    <cellStyle name="1_total_단위수량산출2" xfId="302"/>
    <cellStyle name="1_total_단위수량산출2_단위수량" xfId="303"/>
    <cellStyle name="1_total_단위수량산출2_단위수량1" xfId="304"/>
    <cellStyle name="1_total_단위수량산출2_단위수량산출" xfId="305"/>
    <cellStyle name="1_total_단위수량산출2_도곡단위수량" xfId="306"/>
    <cellStyle name="1_total_단위수량산출2_수량산출서-11.25" xfId="307"/>
    <cellStyle name="1_total_단위수량산출2_수량산출서-11.25_단위수량" xfId="308"/>
    <cellStyle name="1_total_단위수량산출2_수량산출서-11.25_단위수량1" xfId="309"/>
    <cellStyle name="1_total_단위수량산출2_수량산출서-11.25_단위수량산출" xfId="310"/>
    <cellStyle name="1_total_단위수량산출2_수량산출서-11.25_도곡단위수량" xfId="311"/>
    <cellStyle name="1_total_단위수량산출2_수량산출서-11.25_철거단위수량" xfId="312"/>
    <cellStyle name="1_total_단위수량산출2_수량산출서-11.25_한수단위수량" xfId="313"/>
    <cellStyle name="1_total_단위수량산출2_수량산출서-1201" xfId="314"/>
    <cellStyle name="1_total_단위수량산출2_수량산출서-1201_단위수량" xfId="315"/>
    <cellStyle name="1_total_단위수량산출2_수량산출서-1201_단위수량1" xfId="316"/>
    <cellStyle name="1_total_단위수량산출2_수량산출서-1201_단위수량산출" xfId="317"/>
    <cellStyle name="1_total_단위수량산출2_수량산출서-1201_도곡단위수량" xfId="318"/>
    <cellStyle name="1_total_단위수량산출2_수량산출서-1201_철거단위수량" xfId="319"/>
    <cellStyle name="1_total_단위수량산출2_수량산출서-1201_한수단위수량" xfId="320"/>
    <cellStyle name="1_total_단위수량산출2_시설물단위수량" xfId="321"/>
    <cellStyle name="1_total_단위수량산출2_시설물단위수량1" xfId="322"/>
    <cellStyle name="1_total_단위수량산출2_시설물단위수량1_시설물단위수량" xfId="323"/>
    <cellStyle name="1_total_단위수량산출2_오창수량산출서" xfId="324"/>
    <cellStyle name="1_total_단위수량산출2_오창수량산출서_단위수량" xfId="325"/>
    <cellStyle name="1_total_단위수량산출2_오창수량산출서_단위수량1" xfId="326"/>
    <cellStyle name="1_total_단위수량산출2_오창수량산출서_단위수량산출" xfId="327"/>
    <cellStyle name="1_total_단위수량산출2_오창수량산출서_도곡단위수량" xfId="328"/>
    <cellStyle name="1_total_단위수량산출2_오창수량산출서_수량산출서-11.25" xfId="329"/>
    <cellStyle name="1_total_단위수량산출2_오창수량산출서_수량산출서-11.25_단위수량" xfId="330"/>
    <cellStyle name="1_total_단위수량산출2_오창수량산출서_수량산출서-11.25_단위수량1" xfId="331"/>
    <cellStyle name="1_total_단위수량산출2_오창수량산출서_수량산출서-11.25_단위수량산출" xfId="332"/>
    <cellStyle name="1_total_단위수량산출2_오창수량산출서_수량산출서-11.25_도곡단위수량" xfId="333"/>
    <cellStyle name="1_total_단위수량산출2_오창수량산출서_수량산출서-11.25_철거단위수량" xfId="334"/>
    <cellStyle name="1_total_단위수량산출2_오창수량산출서_수량산출서-11.25_한수단위수량" xfId="335"/>
    <cellStyle name="1_total_단위수량산출2_오창수량산출서_수량산출서-1201" xfId="336"/>
    <cellStyle name="1_total_단위수량산출2_오창수량산출서_수량산출서-1201_단위수량" xfId="337"/>
    <cellStyle name="1_total_단위수량산출2_오창수량산출서_수량산출서-1201_단위수량1" xfId="338"/>
    <cellStyle name="1_total_단위수량산출2_오창수량산출서_수량산출서-1201_단위수량산출" xfId="339"/>
    <cellStyle name="1_total_단위수량산출2_오창수량산출서_수량산출서-1201_도곡단위수량" xfId="340"/>
    <cellStyle name="1_total_단위수량산출2_오창수량산출서_수량산출서-1201_철거단위수량" xfId="341"/>
    <cellStyle name="1_total_단위수량산출2_오창수량산출서_수량산출서-1201_한수단위수량" xfId="342"/>
    <cellStyle name="1_total_단위수량산출2_오창수량산출서_시설물단위수량" xfId="343"/>
    <cellStyle name="1_total_단위수량산출2_오창수량산출서_시설물단위수량1" xfId="344"/>
    <cellStyle name="1_total_단위수량산출2_오창수량산출서_시설물단위수량1_시설물단위수량" xfId="345"/>
    <cellStyle name="1_total_단위수량산출2_오창수량산출서_철거단위수량" xfId="346"/>
    <cellStyle name="1_total_단위수량산출2_오창수량산출서_한수단위수량" xfId="347"/>
    <cellStyle name="1_total_단위수량산출2_철거단위수량" xfId="348"/>
    <cellStyle name="1_total_단위수량산출2_한수단위수량" xfId="349"/>
    <cellStyle name="1_total_단위수량산출-개군" xfId="350"/>
    <cellStyle name="1_total_단위수량산출-경북기계" xfId="351"/>
    <cellStyle name="1_total_단위수량산출-구로중" xfId="352"/>
    <cellStyle name="1_total_단위수량산출-구미1대" xfId="353"/>
    <cellStyle name="1_total_단위수량산출-동북" xfId="354"/>
    <cellStyle name="1_total_단위수량산출-모전초등" xfId="355"/>
    <cellStyle name="1_total_단위수량산출-문화" xfId="356"/>
    <cellStyle name="1_total_단위수량산출서-1공구" xfId="357"/>
    <cellStyle name="1_total_단위수량산출-서현" xfId="358"/>
    <cellStyle name="1_total_단위수량산출-송파중" xfId="359"/>
    <cellStyle name="1_total_단위수량산출-율면초등" xfId="360"/>
    <cellStyle name="1_total_단위수량산출-중원초등" xfId="361"/>
    <cellStyle name="1_total_단위수량산출-충남여고" xfId="362"/>
    <cellStyle name="1_total_단위수량산출-충주고" xfId="363"/>
    <cellStyle name="1_total_단위수량산출-홍산중" xfId="364"/>
    <cellStyle name="1_total_도곡단위수량" xfId="365"/>
    <cellStyle name="1_total_수량산출서-11.25" xfId="366"/>
    <cellStyle name="1_total_수량산출서-11.25_단위수량" xfId="367"/>
    <cellStyle name="1_total_수량산출서-11.25_단위수량1" xfId="368"/>
    <cellStyle name="1_total_수량산출서-11.25_단위수량산출" xfId="369"/>
    <cellStyle name="1_total_수량산출서-11.25_도곡단위수량" xfId="370"/>
    <cellStyle name="1_total_수량산출서-11.25_철거단위수량" xfId="371"/>
    <cellStyle name="1_total_수량산출서-11.25_한수단위수량" xfId="372"/>
    <cellStyle name="1_total_수량산출서-1201" xfId="373"/>
    <cellStyle name="1_total_수량산출서-1201_단위수량" xfId="374"/>
    <cellStyle name="1_total_수량산출서-1201_단위수량1" xfId="375"/>
    <cellStyle name="1_total_수량산출서-1201_단위수량산출" xfId="376"/>
    <cellStyle name="1_total_수량산출서-1201_도곡단위수량" xfId="377"/>
    <cellStyle name="1_total_수량산출서-1201_철거단위수량" xfId="378"/>
    <cellStyle name="1_total_수량산출서-1201_한수단위수량" xfId="379"/>
    <cellStyle name="1_total_수량산출서-최종" xfId="380"/>
    <cellStyle name="1_total_시설물단위수량" xfId="381"/>
    <cellStyle name="1_total_시설물단위수량1" xfId="382"/>
    <cellStyle name="1_total_시설물단위수량1_시설물단위수량" xfId="383"/>
    <cellStyle name="1_total_쌍용" xfId="384"/>
    <cellStyle name="1_total_쌍용_단위수량" xfId="385"/>
    <cellStyle name="1_total_쌍용_단위수량1" xfId="386"/>
    <cellStyle name="1_total_쌍용_단위수량산출" xfId="387"/>
    <cellStyle name="1_total_쌍용_도곡단위수량" xfId="388"/>
    <cellStyle name="1_total_쌍용_수량산출서-11.25" xfId="389"/>
    <cellStyle name="1_total_쌍용_수량산출서-11.25_단위수량" xfId="390"/>
    <cellStyle name="1_total_쌍용_수량산출서-11.25_단위수량1" xfId="391"/>
    <cellStyle name="1_total_쌍용_수량산출서-11.25_단위수량산출" xfId="392"/>
    <cellStyle name="1_total_쌍용_수량산출서-11.25_도곡단위수량" xfId="393"/>
    <cellStyle name="1_total_쌍용_수량산출서-11.25_철거단위수량" xfId="394"/>
    <cellStyle name="1_total_쌍용_수량산출서-11.25_한수단위수량" xfId="395"/>
    <cellStyle name="1_total_쌍용_수량산출서-1201" xfId="396"/>
    <cellStyle name="1_total_쌍용_수량산출서-1201_단위수량" xfId="397"/>
    <cellStyle name="1_total_쌍용_수량산출서-1201_단위수량1" xfId="398"/>
    <cellStyle name="1_total_쌍용_수량산출서-1201_단위수량산출" xfId="399"/>
    <cellStyle name="1_total_쌍용_수량산출서-1201_도곡단위수량" xfId="400"/>
    <cellStyle name="1_total_쌍용_수량산출서-1201_철거단위수량" xfId="401"/>
    <cellStyle name="1_total_쌍용_수량산출서-1201_한수단위수량" xfId="402"/>
    <cellStyle name="1_total_쌍용_시설물단위수량" xfId="403"/>
    <cellStyle name="1_total_쌍용_시설물단위수량1" xfId="404"/>
    <cellStyle name="1_total_쌍용_시설물단위수량1_시설물단위수량" xfId="405"/>
    <cellStyle name="1_total_쌍용_오창수량산출서" xfId="406"/>
    <cellStyle name="1_total_쌍용_오창수량산출서_단위수량" xfId="407"/>
    <cellStyle name="1_total_쌍용_오창수량산출서_단위수량1" xfId="408"/>
    <cellStyle name="1_total_쌍용_오창수량산출서_단위수량산출" xfId="409"/>
    <cellStyle name="1_total_쌍용_오창수량산출서_도곡단위수량" xfId="410"/>
    <cellStyle name="1_total_쌍용_오창수량산출서_수량산출서-11.25" xfId="411"/>
    <cellStyle name="1_total_쌍용_오창수량산출서_수량산출서-11.25_단위수량" xfId="412"/>
    <cellStyle name="1_total_쌍용_오창수량산출서_수량산출서-11.25_단위수량1" xfId="413"/>
    <cellStyle name="1_total_쌍용_오창수량산출서_수량산출서-11.25_단위수량산출" xfId="414"/>
    <cellStyle name="1_total_쌍용_오창수량산출서_수량산출서-11.25_도곡단위수량" xfId="415"/>
    <cellStyle name="1_total_쌍용_오창수량산출서_수량산출서-11.25_철거단위수량" xfId="416"/>
    <cellStyle name="1_total_쌍용_오창수량산출서_수량산출서-11.25_한수단위수량" xfId="417"/>
    <cellStyle name="1_total_쌍용_오창수량산출서_수량산출서-1201" xfId="418"/>
    <cellStyle name="1_total_쌍용_오창수량산출서_수량산출서-1201_단위수량" xfId="419"/>
    <cellStyle name="1_total_쌍용_오창수량산출서_수량산출서-1201_단위수량1" xfId="420"/>
    <cellStyle name="1_total_쌍용_오창수량산출서_수량산출서-1201_단위수량산출" xfId="421"/>
    <cellStyle name="1_total_쌍용_오창수량산출서_수량산출서-1201_도곡단위수량" xfId="422"/>
    <cellStyle name="1_total_쌍용_오창수량산출서_수량산출서-1201_철거단위수량" xfId="423"/>
    <cellStyle name="1_total_쌍용_오창수량산출서_수량산출서-1201_한수단위수량" xfId="424"/>
    <cellStyle name="1_total_쌍용_오창수량산출서_시설물단위수량" xfId="425"/>
    <cellStyle name="1_total_쌍용_오창수량산출서_시설물단위수량1" xfId="426"/>
    <cellStyle name="1_total_쌍용_오창수량산출서_시설물단위수량1_시설물단위수량" xfId="427"/>
    <cellStyle name="1_total_쌍용_오창수량산출서_철거단위수량" xfId="428"/>
    <cellStyle name="1_total_쌍용_오창수량산출서_한수단위수량" xfId="429"/>
    <cellStyle name="1_total_쌍용_철거단위수량" xfId="430"/>
    <cellStyle name="1_total_쌍용_한수단위수량" xfId="431"/>
    <cellStyle name="1_total_안동수량산출" xfId="432"/>
    <cellStyle name="1_total_안동수량산출최종" xfId="433"/>
    <cellStyle name="1_total_오창수량산출서" xfId="434"/>
    <cellStyle name="1_total_오창수량산출서_단위수량" xfId="435"/>
    <cellStyle name="1_total_오창수량산출서_단위수량1" xfId="436"/>
    <cellStyle name="1_total_오창수량산출서_단위수량산출" xfId="437"/>
    <cellStyle name="1_total_오창수량산출서_도곡단위수량" xfId="438"/>
    <cellStyle name="1_total_오창수량산출서_수량산출서-11.25" xfId="439"/>
    <cellStyle name="1_total_오창수량산출서_수량산출서-11.25_단위수량" xfId="440"/>
    <cellStyle name="1_total_오창수량산출서_수량산출서-11.25_단위수량1" xfId="441"/>
    <cellStyle name="1_total_오창수량산출서_수량산출서-11.25_단위수량산출" xfId="442"/>
    <cellStyle name="1_total_오창수량산출서_수량산출서-11.25_도곡단위수량" xfId="443"/>
    <cellStyle name="1_total_오창수량산출서_수량산출서-11.25_철거단위수량" xfId="444"/>
    <cellStyle name="1_total_오창수량산출서_수량산출서-11.25_한수단위수량" xfId="445"/>
    <cellStyle name="1_total_오창수량산출서_수량산출서-1201" xfId="446"/>
    <cellStyle name="1_total_오창수량산출서_수량산출서-1201_단위수량" xfId="447"/>
    <cellStyle name="1_total_오창수량산출서_수량산출서-1201_단위수량1" xfId="448"/>
    <cellStyle name="1_total_오창수량산출서_수량산출서-1201_단위수량산출" xfId="449"/>
    <cellStyle name="1_total_오창수량산출서_수량산출서-1201_도곡단위수량" xfId="450"/>
    <cellStyle name="1_total_오창수량산출서_수량산출서-1201_철거단위수량" xfId="451"/>
    <cellStyle name="1_total_오창수량산출서_수량산출서-1201_한수단위수량" xfId="452"/>
    <cellStyle name="1_total_오창수량산출서_시설물단위수량" xfId="453"/>
    <cellStyle name="1_total_오창수량산출서_시설물단위수량1" xfId="454"/>
    <cellStyle name="1_total_오창수량산출서_시설물단위수량1_시설물단위수량" xfId="455"/>
    <cellStyle name="1_total_오창수량산출서_철거단위수량" xfId="456"/>
    <cellStyle name="1_total_오창수량산출서_한수단위수량" xfId="457"/>
    <cellStyle name="1_total_운동장단위수량" xfId="458"/>
    <cellStyle name="1_total_운동장단위수량-제일" xfId="459"/>
    <cellStyle name="1_total_은파단위수량" xfId="460"/>
    <cellStyle name="1_total_은파단위수량_단위수량" xfId="461"/>
    <cellStyle name="1_total_은파단위수량_단위수량1" xfId="462"/>
    <cellStyle name="1_total_은파단위수량_단위수량산출" xfId="463"/>
    <cellStyle name="1_total_은파단위수량_도곡단위수량" xfId="464"/>
    <cellStyle name="1_total_은파단위수량_수량산출서-11.25" xfId="465"/>
    <cellStyle name="1_total_은파단위수량_수량산출서-11.25_단위수량" xfId="466"/>
    <cellStyle name="1_total_은파단위수량_수량산출서-11.25_단위수량1" xfId="467"/>
    <cellStyle name="1_total_은파단위수량_수량산출서-11.25_단위수량산출" xfId="468"/>
    <cellStyle name="1_total_은파단위수량_수량산출서-11.25_도곡단위수량" xfId="469"/>
    <cellStyle name="1_total_은파단위수량_수량산출서-11.25_철거단위수량" xfId="470"/>
    <cellStyle name="1_total_은파단위수량_수량산출서-11.25_한수단위수량" xfId="471"/>
    <cellStyle name="1_total_은파단위수량_수량산출서-1201" xfId="472"/>
    <cellStyle name="1_total_은파단위수량_수량산출서-1201_단위수량" xfId="473"/>
    <cellStyle name="1_total_은파단위수량_수량산출서-1201_단위수량1" xfId="474"/>
    <cellStyle name="1_total_은파단위수량_수량산출서-1201_단위수량산출" xfId="475"/>
    <cellStyle name="1_total_은파단위수량_수량산출서-1201_도곡단위수량" xfId="476"/>
    <cellStyle name="1_total_은파단위수량_수량산출서-1201_철거단위수량" xfId="477"/>
    <cellStyle name="1_total_은파단위수량_수량산출서-1201_한수단위수량" xfId="478"/>
    <cellStyle name="1_total_은파단위수량_시설물단위수량" xfId="479"/>
    <cellStyle name="1_total_은파단위수량_시설물단위수량1" xfId="480"/>
    <cellStyle name="1_total_은파단위수량_시설물단위수량1_시설물단위수량" xfId="481"/>
    <cellStyle name="1_total_은파단위수량_오창수량산출서" xfId="482"/>
    <cellStyle name="1_total_은파단위수량_오창수량산출서_단위수량" xfId="483"/>
    <cellStyle name="1_total_은파단위수량_오창수량산출서_단위수량1" xfId="484"/>
    <cellStyle name="1_total_은파단위수량_오창수량산출서_단위수량산출" xfId="485"/>
    <cellStyle name="1_total_은파단위수량_오창수량산출서_도곡단위수량" xfId="486"/>
    <cellStyle name="1_total_은파단위수량_오창수량산출서_수량산출서-11.25" xfId="487"/>
    <cellStyle name="1_total_은파단위수량_오창수량산출서_수량산출서-11.25_단위수량" xfId="488"/>
    <cellStyle name="1_total_은파단위수량_오창수량산출서_수량산출서-11.25_단위수량1" xfId="489"/>
    <cellStyle name="1_total_은파단위수량_오창수량산출서_수량산출서-11.25_단위수량산출" xfId="490"/>
    <cellStyle name="1_total_은파단위수량_오창수량산출서_수량산출서-11.25_도곡단위수량" xfId="491"/>
    <cellStyle name="1_total_은파단위수량_오창수량산출서_수량산출서-11.25_철거단위수량" xfId="492"/>
    <cellStyle name="1_total_은파단위수량_오창수량산출서_수량산출서-11.25_한수단위수량" xfId="493"/>
    <cellStyle name="1_total_은파단위수량_오창수량산출서_수량산출서-1201" xfId="494"/>
    <cellStyle name="1_total_은파단위수량_오창수량산출서_수량산출서-1201_단위수량" xfId="495"/>
    <cellStyle name="1_total_은파단위수량_오창수량산출서_수량산출서-1201_단위수량1" xfId="496"/>
    <cellStyle name="1_total_은파단위수량_오창수량산출서_수량산출서-1201_단위수량산출" xfId="497"/>
    <cellStyle name="1_total_은파단위수량_오창수량산출서_수량산출서-1201_도곡단위수량" xfId="498"/>
    <cellStyle name="1_total_은파단위수량_오창수량산출서_수량산출서-1201_철거단위수량" xfId="499"/>
    <cellStyle name="1_total_은파단위수량_오창수량산출서_수량산출서-1201_한수단위수량" xfId="500"/>
    <cellStyle name="1_total_은파단위수량_오창수량산출서_시설물단위수량" xfId="501"/>
    <cellStyle name="1_total_은파단위수량_오창수량산출서_시설물단위수량1" xfId="502"/>
    <cellStyle name="1_total_은파단위수량_오창수량산출서_시설물단위수량1_시설물단위수량" xfId="503"/>
    <cellStyle name="1_total_은파단위수량_오창수량산출서_철거단위수량" xfId="504"/>
    <cellStyle name="1_total_은파단위수량_오창수량산출서_한수단위수량" xfId="505"/>
    <cellStyle name="1_total_은파단위수량_철거단위수량" xfId="506"/>
    <cellStyle name="1_total_은파단위수량_한수단위수량" xfId="507"/>
    <cellStyle name="1_total_조경포장,관로시설" xfId="508"/>
    <cellStyle name="1_total_조경포장,관로시설_단위수량" xfId="509"/>
    <cellStyle name="1_total_조경포장,관로시설_단위수량1" xfId="510"/>
    <cellStyle name="1_total_조경포장,관로시설_단위수량산출" xfId="511"/>
    <cellStyle name="1_total_조경포장,관로시설_도곡단위수량" xfId="512"/>
    <cellStyle name="1_total_조경포장,관로시설_수량산출서-11.25" xfId="513"/>
    <cellStyle name="1_total_조경포장,관로시설_수량산출서-11.25_단위수량" xfId="514"/>
    <cellStyle name="1_total_조경포장,관로시설_수량산출서-11.25_단위수량1" xfId="515"/>
    <cellStyle name="1_total_조경포장,관로시설_수량산출서-11.25_단위수량산출" xfId="516"/>
    <cellStyle name="1_total_조경포장,관로시설_수량산출서-11.25_도곡단위수량" xfId="517"/>
    <cellStyle name="1_total_조경포장,관로시설_수량산출서-11.25_철거단위수량" xfId="518"/>
    <cellStyle name="1_total_조경포장,관로시설_수량산출서-11.25_한수단위수량" xfId="519"/>
    <cellStyle name="1_total_조경포장,관로시설_수량산출서-1201" xfId="520"/>
    <cellStyle name="1_total_조경포장,관로시설_수량산출서-1201_단위수량" xfId="521"/>
    <cellStyle name="1_total_조경포장,관로시설_수량산출서-1201_단위수량1" xfId="522"/>
    <cellStyle name="1_total_조경포장,관로시설_수량산출서-1201_단위수량산출" xfId="523"/>
    <cellStyle name="1_total_조경포장,관로시설_수량산출서-1201_도곡단위수량" xfId="524"/>
    <cellStyle name="1_total_조경포장,관로시설_수량산출서-1201_철거단위수량" xfId="525"/>
    <cellStyle name="1_total_조경포장,관로시설_수량산출서-1201_한수단위수량" xfId="526"/>
    <cellStyle name="1_total_조경포장,관로시설_시설물단위수량" xfId="527"/>
    <cellStyle name="1_total_조경포장,관로시설_시설물단위수량1" xfId="528"/>
    <cellStyle name="1_total_조경포장,관로시설_시설물단위수량1_시설물단위수량" xfId="529"/>
    <cellStyle name="1_total_조경포장,관로시설_오창수량산출서" xfId="530"/>
    <cellStyle name="1_total_조경포장,관로시설_오창수량산출서_단위수량" xfId="531"/>
    <cellStyle name="1_total_조경포장,관로시설_오창수량산출서_단위수량1" xfId="532"/>
    <cellStyle name="1_total_조경포장,관로시설_오창수량산출서_단위수량산출" xfId="533"/>
    <cellStyle name="1_total_조경포장,관로시설_오창수량산출서_도곡단위수량" xfId="534"/>
    <cellStyle name="1_total_조경포장,관로시설_오창수량산출서_수량산출서-11.25" xfId="535"/>
    <cellStyle name="1_total_조경포장,관로시설_오창수량산출서_수량산출서-11.25_단위수량" xfId="536"/>
    <cellStyle name="1_total_조경포장,관로시설_오창수량산출서_수량산출서-11.25_단위수량1" xfId="537"/>
    <cellStyle name="1_total_조경포장,관로시설_오창수량산출서_수량산출서-11.25_단위수량산출" xfId="538"/>
    <cellStyle name="1_total_조경포장,관로시설_오창수량산출서_수량산출서-11.25_도곡단위수량" xfId="539"/>
    <cellStyle name="1_total_조경포장,관로시설_오창수량산출서_수량산출서-11.25_철거단위수량" xfId="540"/>
    <cellStyle name="1_total_조경포장,관로시설_오창수량산출서_수량산출서-11.25_한수단위수량" xfId="541"/>
    <cellStyle name="1_total_조경포장,관로시설_오창수량산출서_수량산출서-1201" xfId="542"/>
    <cellStyle name="1_total_조경포장,관로시설_오창수량산출서_수량산출서-1201_단위수량" xfId="543"/>
    <cellStyle name="1_total_조경포장,관로시설_오창수량산출서_수량산출서-1201_단위수량1" xfId="544"/>
    <cellStyle name="1_total_조경포장,관로시설_오창수량산출서_수량산출서-1201_단위수량산출" xfId="545"/>
    <cellStyle name="1_total_조경포장,관로시설_오창수량산출서_수량산출서-1201_도곡단위수량" xfId="546"/>
    <cellStyle name="1_total_조경포장,관로시설_오창수량산출서_수량산출서-1201_철거단위수량" xfId="547"/>
    <cellStyle name="1_total_조경포장,관로시설_오창수량산출서_수량산출서-1201_한수단위수량" xfId="548"/>
    <cellStyle name="1_total_조경포장,관로시설_오창수량산출서_시설물단위수량" xfId="549"/>
    <cellStyle name="1_total_조경포장,관로시설_오창수량산출서_시설물단위수량1" xfId="550"/>
    <cellStyle name="1_total_조경포장,관로시설_오창수량산출서_시설물단위수량1_시설물단위수량" xfId="551"/>
    <cellStyle name="1_total_조경포장,관로시설_오창수량산출서_철거단위수량" xfId="552"/>
    <cellStyle name="1_total_조경포장,관로시설_오창수량산출서_한수단위수량" xfId="553"/>
    <cellStyle name="1_total_조경포장,관로시설_철거단위수량" xfId="554"/>
    <cellStyle name="1_total_조경포장,관로시설_한수단위수량" xfId="555"/>
    <cellStyle name="1_total_철거단위수량" xfId="556"/>
    <cellStyle name="1_total_충남대단위수량" xfId="557"/>
    <cellStyle name="1_total_한수단위수량" xfId="558"/>
    <cellStyle name="1_total_휴게시설" xfId="559"/>
    <cellStyle name="1_total_휴게시설_단위수량" xfId="560"/>
    <cellStyle name="1_total_휴게시설_단위수량1" xfId="561"/>
    <cellStyle name="1_total_휴게시설_단위수량산출" xfId="562"/>
    <cellStyle name="1_total_휴게시설_도곡단위수량" xfId="563"/>
    <cellStyle name="1_total_휴게시설_수량산출서-11.25" xfId="564"/>
    <cellStyle name="1_total_휴게시설_수량산출서-11.25_단위수량" xfId="565"/>
    <cellStyle name="1_total_휴게시설_수량산출서-11.25_단위수량1" xfId="566"/>
    <cellStyle name="1_total_휴게시설_수량산출서-11.25_단위수량산출" xfId="567"/>
    <cellStyle name="1_total_휴게시설_수량산출서-11.25_도곡단위수량" xfId="568"/>
    <cellStyle name="1_total_휴게시설_수량산출서-11.25_철거단위수량" xfId="569"/>
    <cellStyle name="1_total_휴게시설_수량산출서-11.25_한수단위수량" xfId="570"/>
    <cellStyle name="1_total_휴게시설_수량산출서-1201" xfId="571"/>
    <cellStyle name="1_total_휴게시설_수량산출서-1201_단위수량" xfId="572"/>
    <cellStyle name="1_total_휴게시설_수량산출서-1201_단위수량1" xfId="573"/>
    <cellStyle name="1_total_휴게시설_수량산출서-1201_단위수량산출" xfId="574"/>
    <cellStyle name="1_total_휴게시설_수량산출서-1201_도곡단위수량" xfId="575"/>
    <cellStyle name="1_total_휴게시설_수량산출서-1201_철거단위수량" xfId="576"/>
    <cellStyle name="1_total_휴게시설_수량산출서-1201_한수단위수량" xfId="577"/>
    <cellStyle name="1_total_휴게시설_시설물단위수량" xfId="578"/>
    <cellStyle name="1_total_휴게시설_시설물단위수량1" xfId="579"/>
    <cellStyle name="1_total_휴게시설_시설물단위수량1_시설물단위수량" xfId="580"/>
    <cellStyle name="1_total_휴게시설_오창수량산출서" xfId="581"/>
    <cellStyle name="1_total_휴게시설_오창수량산출서_단위수량" xfId="582"/>
    <cellStyle name="1_total_휴게시설_오창수량산출서_단위수량1" xfId="583"/>
    <cellStyle name="1_total_휴게시설_오창수량산출서_단위수량산출" xfId="584"/>
    <cellStyle name="1_total_휴게시설_오창수량산출서_도곡단위수량" xfId="585"/>
    <cellStyle name="1_total_휴게시설_오창수량산출서_수량산출서-11.25" xfId="586"/>
    <cellStyle name="1_total_휴게시설_오창수량산출서_수량산출서-11.25_단위수량" xfId="587"/>
    <cellStyle name="1_total_휴게시설_오창수량산출서_수량산출서-11.25_단위수량1" xfId="588"/>
    <cellStyle name="1_total_휴게시설_오창수량산출서_수량산출서-11.25_단위수량산출" xfId="589"/>
    <cellStyle name="1_total_휴게시설_오창수량산출서_수량산출서-11.25_도곡단위수량" xfId="590"/>
    <cellStyle name="1_total_휴게시설_오창수량산출서_수량산출서-11.25_철거단위수량" xfId="591"/>
    <cellStyle name="1_total_휴게시설_오창수량산출서_수량산출서-11.25_한수단위수량" xfId="592"/>
    <cellStyle name="1_total_휴게시설_오창수량산출서_수량산출서-1201" xfId="593"/>
    <cellStyle name="1_total_휴게시설_오창수량산출서_수량산출서-1201_단위수량" xfId="594"/>
    <cellStyle name="1_total_휴게시설_오창수량산출서_수량산출서-1201_단위수량1" xfId="595"/>
    <cellStyle name="1_total_휴게시설_오창수량산출서_수량산출서-1201_단위수량산출" xfId="596"/>
    <cellStyle name="1_total_휴게시설_오창수량산출서_수량산출서-1201_도곡단위수량" xfId="597"/>
    <cellStyle name="1_total_휴게시설_오창수량산출서_수량산출서-1201_철거단위수량" xfId="598"/>
    <cellStyle name="1_total_휴게시설_오창수량산출서_수량산출서-1201_한수단위수량" xfId="599"/>
    <cellStyle name="1_total_휴게시설_오창수량산출서_시설물단위수량" xfId="600"/>
    <cellStyle name="1_total_휴게시설_오창수량산출서_시설물단위수량1" xfId="601"/>
    <cellStyle name="1_total_휴게시설_오창수량산출서_시설물단위수량1_시설물단위수량" xfId="602"/>
    <cellStyle name="1_total_휴게시설_오창수량산출서_철거단위수량" xfId="603"/>
    <cellStyle name="1_total_휴게시설_오창수량산출서_한수단위수량" xfId="604"/>
    <cellStyle name="1_total_휴게시설_철거단위수량" xfId="605"/>
    <cellStyle name="1_total_휴게시설_한수단위수량" xfId="606"/>
    <cellStyle name="1_tree" xfId="607"/>
    <cellStyle name="1_tree_10.24종합" xfId="608"/>
    <cellStyle name="1_tree_10.24종합_단위수량" xfId="609"/>
    <cellStyle name="1_tree_10.24종합_단위수량1" xfId="610"/>
    <cellStyle name="1_tree_10.24종합_단위수량산출" xfId="611"/>
    <cellStyle name="1_tree_10.24종합_도곡단위수량" xfId="612"/>
    <cellStyle name="1_tree_10.24종합_수량산출서-11.25" xfId="613"/>
    <cellStyle name="1_tree_10.24종합_수량산출서-11.25_단위수량" xfId="614"/>
    <cellStyle name="1_tree_10.24종합_수량산출서-11.25_단위수량1" xfId="615"/>
    <cellStyle name="1_tree_10.24종합_수량산출서-11.25_단위수량산출" xfId="616"/>
    <cellStyle name="1_tree_10.24종합_수량산출서-11.25_도곡단위수량" xfId="617"/>
    <cellStyle name="1_tree_10.24종합_수량산출서-11.25_철거단위수량" xfId="618"/>
    <cellStyle name="1_tree_10.24종합_수량산출서-11.25_한수단위수량" xfId="619"/>
    <cellStyle name="1_tree_10.24종합_수량산출서-1201" xfId="620"/>
    <cellStyle name="1_tree_10.24종합_수량산출서-1201_단위수량" xfId="621"/>
    <cellStyle name="1_tree_10.24종합_수량산출서-1201_단위수량1" xfId="622"/>
    <cellStyle name="1_tree_10.24종합_수량산출서-1201_단위수량산출" xfId="623"/>
    <cellStyle name="1_tree_10.24종합_수량산출서-1201_도곡단위수량" xfId="624"/>
    <cellStyle name="1_tree_10.24종합_수량산출서-1201_철거단위수량" xfId="625"/>
    <cellStyle name="1_tree_10.24종합_수량산출서-1201_한수단위수량" xfId="626"/>
    <cellStyle name="1_tree_10.24종합_시설물단위수량" xfId="627"/>
    <cellStyle name="1_tree_10.24종합_시설물단위수량1" xfId="628"/>
    <cellStyle name="1_tree_10.24종합_시설물단위수량1_시설물단위수량" xfId="629"/>
    <cellStyle name="1_tree_10.24종합_오창수량산출서" xfId="630"/>
    <cellStyle name="1_tree_10.24종합_오창수량산출서_단위수량" xfId="631"/>
    <cellStyle name="1_tree_10.24종합_오창수량산출서_단위수량1" xfId="632"/>
    <cellStyle name="1_tree_10.24종합_오창수량산출서_단위수량산출" xfId="633"/>
    <cellStyle name="1_tree_10.24종합_오창수량산출서_도곡단위수량" xfId="634"/>
    <cellStyle name="1_tree_10.24종합_오창수량산출서_수량산출서-11.25" xfId="635"/>
    <cellStyle name="1_tree_10.24종합_오창수량산출서_수량산출서-11.25_단위수량" xfId="636"/>
    <cellStyle name="1_tree_10.24종합_오창수량산출서_수량산출서-11.25_단위수량1" xfId="637"/>
    <cellStyle name="1_tree_10.24종합_오창수량산출서_수량산출서-11.25_단위수량산출" xfId="638"/>
    <cellStyle name="1_tree_10.24종합_오창수량산출서_수량산출서-11.25_도곡단위수량" xfId="639"/>
    <cellStyle name="1_tree_10.24종합_오창수량산출서_수량산출서-11.25_철거단위수량" xfId="640"/>
    <cellStyle name="1_tree_10.24종합_오창수량산출서_수량산출서-11.25_한수단위수량" xfId="641"/>
    <cellStyle name="1_tree_10.24종합_오창수량산출서_수량산출서-1201" xfId="642"/>
    <cellStyle name="1_tree_10.24종합_오창수량산출서_수량산출서-1201_단위수량" xfId="643"/>
    <cellStyle name="1_tree_10.24종합_오창수량산출서_수량산출서-1201_단위수량1" xfId="644"/>
    <cellStyle name="1_tree_10.24종합_오창수량산출서_수량산출서-1201_단위수량산출" xfId="645"/>
    <cellStyle name="1_tree_10.24종합_오창수량산출서_수량산출서-1201_도곡단위수량" xfId="646"/>
    <cellStyle name="1_tree_10.24종합_오창수량산출서_수량산출서-1201_철거단위수량" xfId="647"/>
    <cellStyle name="1_tree_10.24종합_오창수량산출서_수량산출서-1201_한수단위수량" xfId="648"/>
    <cellStyle name="1_tree_10.24종합_오창수량산출서_시설물단위수량" xfId="649"/>
    <cellStyle name="1_tree_10.24종합_오창수량산출서_시설물단위수량1" xfId="650"/>
    <cellStyle name="1_tree_10.24종합_오창수량산출서_시설물단위수량1_시설물단위수량" xfId="651"/>
    <cellStyle name="1_tree_10.24종합_오창수량산출서_철거단위수량" xfId="652"/>
    <cellStyle name="1_tree_10.24종합_오창수량산출서_한수단위수량" xfId="653"/>
    <cellStyle name="1_tree_10.24종합_철거단위수량" xfId="654"/>
    <cellStyle name="1_tree_10.24종합_한수단위수량" xfId="655"/>
    <cellStyle name="1_tree_NEW단위수량" xfId="656"/>
    <cellStyle name="1_tree_NEW단위수량-영동" xfId="657"/>
    <cellStyle name="1_tree_NEW단위수량-전남" xfId="658"/>
    <cellStyle name="1_tree_NEW단위수량-주산" xfId="659"/>
    <cellStyle name="1_tree_NEW단위수량-진안" xfId="660"/>
    <cellStyle name="1_tree_NEW단위수량-행당" xfId="661"/>
    <cellStyle name="1_tree_관로시설물" xfId="662"/>
    <cellStyle name="1_tree_관로시설물_단위수량" xfId="663"/>
    <cellStyle name="1_tree_관로시설물_단위수량1" xfId="664"/>
    <cellStyle name="1_tree_관로시설물_단위수량산출" xfId="665"/>
    <cellStyle name="1_tree_관로시설물_도곡단위수량" xfId="666"/>
    <cellStyle name="1_tree_관로시설물_수량산출서-11.25" xfId="667"/>
    <cellStyle name="1_tree_관로시설물_수량산출서-11.25_단위수량" xfId="668"/>
    <cellStyle name="1_tree_관로시설물_수량산출서-11.25_단위수량1" xfId="669"/>
    <cellStyle name="1_tree_관로시설물_수량산출서-11.25_단위수량산출" xfId="670"/>
    <cellStyle name="1_tree_관로시설물_수량산출서-11.25_도곡단위수량" xfId="671"/>
    <cellStyle name="1_tree_관로시설물_수량산출서-11.25_철거단위수량" xfId="672"/>
    <cellStyle name="1_tree_관로시설물_수량산출서-11.25_한수단위수량" xfId="673"/>
    <cellStyle name="1_tree_관로시설물_수량산출서-1201" xfId="674"/>
    <cellStyle name="1_tree_관로시설물_수량산출서-1201_단위수량" xfId="675"/>
    <cellStyle name="1_tree_관로시설물_수량산출서-1201_단위수량1" xfId="676"/>
    <cellStyle name="1_tree_관로시설물_수량산출서-1201_단위수량산출" xfId="677"/>
    <cellStyle name="1_tree_관로시설물_수량산출서-1201_도곡단위수량" xfId="678"/>
    <cellStyle name="1_tree_관로시설물_수량산출서-1201_철거단위수량" xfId="679"/>
    <cellStyle name="1_tree_관로시설물_수량산출서-1201_한수단위수량" xfId="680"/>
    <cellStyle name="1_tree_관로시설물_시설물단위수량" xfId="681"/>
    <cellStyle name="1_tree_관로시설물_시설물단위수량1" xfId="682"/>
    <cellStyle name="1_tree_관로시설물_시설물단위수량1_시설물단위수량" xfId="683"/>
    <cellStyle name="1_tree_관로시설물_오창수량산출서" xfId="684"/>
    <cellStyle name="1_tree_관로시설물_오창수량산출서_단위수량" xfId="685"/>
    <cellStyle name="1_tree_관로시설물_오창수량산출서_단위수량1" xfId="686"/>
    <cellStyle name="1_tree_관로시설물_오창수량산출서_단위수량산출" xfId="687"/>
    <cellStyle name="1_tree_관로시설물_오창수량산출서_도곡단위수량" xfId="688"/>
    <cellStyle name="1_tree_관로시설물_오창수량산출서_수량산출서-11.25" xfId="689"/>
    <cellStyle name="1_tree_관로시설물_오창수량산출서_수량산출서-11.25_단위수량" xfId="690"/>
    <cellStyle name="1_tree_관로시설물_오창수량산출서_수량산출서-11.25_단위수량1" xfId="691"/>
    <cellStyle name="1_tree_관로시설물_오창수량산출서_수량산출서-11.25_단위수량산출" xfId="692"/>
    <cellStyle name="1_tree_관로시설물_오창수량산출서_수량산출서-11.25_도곡단위수량" xfId="693"/>
    <cellStyle name="1_tree_관로시설물_오창수량산출서_수량산출서-11.25_철거단위수량" xfId="694"/>
    <cellStyle name="1_tree_관로시설물_오창수량산출서_수량산출서-11.25_한수단위수량" xfId="695"/>
    <cellStyle name="1_tree_관로시설물_오창수량산출서_수량산출서-1201" xfId="696"/>
    <cellStyle name="1_tree_관로시설물_오창수량산출서_수량산출서-1201_단위수량" xfId="697"/>
    <cellStyle name="1_tree_관로시설물_오창수량산출서_수량산출서-1201_단위수량1" xfId="698"/>
    <cellStyle name="1_tree_관로시설물_오창수량산출서_수량산출서-1201_단위수량산출" xfId="699"/>
    <cellStyle name="1_tree_관로시설물_오창수량산출서_수량산출서-1201_도곡단위수량" xfId="700"/>
    <cellStyle name="1_tree_관로시설물_오창수량산출서_수량산출서-1201_철거단위수량" xfId="701"/>
    <cellStyle name="1_tree_관로시설물_오창수량산출서_수량산출서-1201_한수단위수량" xfId="702"/>
    <cellStyle name="1_tree_관로시설물_오창수량산출서_시설물단위수량" xfId="703"/>
    <cellStyle name="1_tree_관로시설물_오창수량산출서_시설물단위수량1" xfId="704"/>
    <cellStyle name="1_tree_관로시설물_오창수량산출서_시설물단위수량1_시설물단위수량" xfId="705"/>
    <cellStyle name="1_tree_관로시설물_오창수량산출서_철거단위수량" xfId="706"/>
    <cellStyle name="1_tree_관로시설물_오창수량산출서_한수단위수량" xfId="707"/>
    <cellStyle name="1_tree_관로시설물_철거단위수량" xfId="708"/>
    <cellStyle name="1_tree_관로시설물_한수단위수량" xfId="709"/>
    <cellStyle name="1_tree_구조물,조형물,수목보호" xfId="710"/>
    <cellStyle name="1_tree_구조물,조형물,수목보호_단위수량" xfId="711"/>
    <cellStyle name="1_tree_구조물,조형물,수목보호_단위수량1" xfId="712"/>
    <cellStyle name="1_tree_구조물,조형물,수목보호_단위수량산출" xfId="713"/>
    <cellStyle name="1_tree_구조물,조형물,수목보호_도곡단위수량" xfId="714"/>
    <cellStyle name="1_tree_구조물,조형물,수목보호_수량산출서-11.25" xfId="715"/>
    <cellStyle name="1_tree_구조물,조형물,수목보호_수량산출서-11.25_단위수량" xfId="716"/>
    <cellStyle name="1_tree_구조물,조형물,수목보호_수량산출서-11.25_단위수량1" xfId="717"/>
    <cellStyle name="1_tree_구조물,조형물,수목보호_수량산출서-11.25_단위수량산출" xfId="718"/>
    <cellStyle name="1_tree_구조물,조형물,수목보호_수량산출서-11.25_도곡단위수량" xfId="719"/>
    <cellStyle name="1_tree_구조물,조형물,수목보호_수량산출서-11.25_철거단위수량" xfId="720"/>
    <cellStyle name="1_tree_구조물,조형물,수목보호_수량산출서-11.25_한수단위수량" xfId="721"/>
    <cellStyle name="1_tree_구조물,조형물,수목보호_수량산출서-1201" xfId="722"/>
    <cellStyle name="1_tree_구조물,조형물,수목보호_수량산출서-1201_단위수량" xfId="723"/>
    <cellStyle name="1_tree_구조물,조형물,수목보호_수량산출서-1201_단위수량1" xfId="724"/>
    <cellStyle name="1_tree_구조물,조형물,수목보호_수량산출서-1201_단위수량산출" xfId="725"/>
    <cellStyle name="1_tree_구조물,조형물,수목보호_수량산출서-1201_도곡단위수량" xfId="726"/>
    <cellStyle name="1_tree_구조물,조형물,수목보호_수량산출서-1201_철거단위수량" xfId="727"/>
    <cellStyle name="1_tree_구조물,조형물,수목보호_수량산출서-1201_한수단위수량" xfId="728"/>
    <cellStyle name="1_tree_구조물,조형물,수목보호_시설물단위수량" xfId="729"/>
    <cellStyle name="1_tree_구조물,조형물,수목보호_시설물단위수량1" xfId="730"/>
    <cellStyle name="1_tree_구조물,조형물,수목보호_시설물단위수량1_시설물단위수량" xfId="731"/>
    <cellStyle name="1_tree_구조물,조형물,수목보호_오창수량산출서" xfId="732"/>
    <cellStyle name="1_tree_구조물,조형물,수목보호_오창수량산출서_단위수량" xfId="733"/>
    <cellStyle name="1_tree_구조물,조형물,수목보호_오창수량산출서_단위수량1" xfId="734"/>
    <cellStyle name="1_tree_구조물,조형물,수목보호_오창수량산출서_단위수량산출" xfId="735"/>
    <cellStyle name="1_tree_구조물,조형물,수목보호_오창수량산출서_도곡단위수량" xfId="736"/>
    <cellStyle name="1_tree_구조물,조형물,수목보호_오창수량산출서_수량산출서-11.25" xfId="737"/>
    <cellStyle name="1_tree_구조물,조형물,수목보호_오창수량산출서_수량산출서-11.25_단위수량" xfId="738"/>
    <cellStyle name="1_tree_구조물,조형물,수목보호_오창수량산출서_수량산출서-11.25_단위수량1" xfId="739"/>
    <cellStyle name="1_tree_구조물,조형물,수목보호_오창수량산출서_수량산출서-11.25_단위수량산출" xfId="740"/>
    <cellStyle name="1_tree_구조물,조형물,수목보호_오창수량산출서_수량산출서-11.25_도곡단위수량" xfId="741"/>
    <cellStyle name="1_tree_구조물,조형물,수목보호_오창수량산출서_수량산출서-11.25_철거단위수량" xfId="742"/>
    <cellStyle name="1_tree_구조물,조형물,수목보호_오창수량산출서_수량산출서-11.25_한수단위수량" xfId="743"/>
    <cellStyle name="1_tree_구조물,조형물,수목보호_오창수량산출서_수량산출서-1201" xfId="744"/>
    <cellStyle name="1_tree_구조물,조형물,수목보호_오창수량산출서_수량산출서-1201_단위수량" xfId="745"/>
    <cellStyle name="1_tree_구조물,조형물,수목보호_오창수량산출서_수량산출서-1201_단위수량1" xfId="746"/>
    <cellStyle name="1_tree_구조물,조형물,수목보호_오창수량산출서_수량산출서-1201_단위수량산출" xfId="747"/>
    <cellStyle name="1_tree_구조물,조형물,수목보호_오창수량산출서_수량산출서-1201_도곡단위수량" xfId="748"/>
    <cellStyle name="1_tree_구조물,조형물,수목보호_오창수량산출서_수량산출서-1201_철거단위수량" xfId="749"/>
    <cellStyle name="1_tree_구조물,조형물,수목보호_오창수량산출서_수량산출서-1201_한수단위수량" xfId="750"/>
    <cellStyle name="1_tree_구조물,조형물,수목보호_오창수량산출서_시설물단위수량" xfId="751"/>
    <cellStyle name="1_tree_구조물,조형물,수목보호_오창수량산출서_시설물단위수량1" xfId="752"/>
    <cellStyle name="1_tree_구조물,조형물,수목보호_오창수량산출서_시설물단위수량1_시설물단위수량" xfId="753"/>
    <cellStyle name="1_tree_구조물,조형물,수목보호_오창수량산출서_철거단위수량" xfId="754"/>
    <cellStyle name="1_tree_구조물,조형물,수목보호_오창수량산출서_한수단위수량" xfId="755"/>
    <cellStyle name="1_tree_구조물,조형물,수목보호_철거단위수량" xfId="756"/>
    <cellStyle name="1_tree_구조물,조형물,수목보호_한수단위수량" xfId="757"/>
    <cellStyle name="1_tree_단위수량" xfId="758"/>
    <cellStyle name="1_tree_단위수량1" xfId="759"/>
    <cellStyle name="1_tree_단위수량산출" xfId="760"/>
    <cellStyle name="1_tree_단위수량산출_1" xfId="761"/>
    <cellStyle name="1_tree_단위수량산출_단위수량" xfId="762"/>
    <cellStyle name="1_tree_단위수량산출_단위수량1" xfId="763"/>
    <cellStyle name="1_tree_단위수량산출_단위수량산출" xfId="764"/>
    <cellStyle name="1_tree_단위수량산출_도곡단위수량" xfId="765"/>
    <cellStyle name="1_tree_단위수량산출_수량산출서-11.25" xfId="766"/>
    <cellStyle name="1_tree_단위수량산출_수량산출서-11.25_단위수량" xfId="767"/>
    <cellStyle name="1_tree_단위수량산출_수량산출서-11.25_단위수량1" xfId="768"/>
    <cellStyle name="1_tree_단위수량산출_수량산출서-11.25_단위수량산출" xfId="769"/>
    <cellStyle name="1_tree_단위수량산출_수량산출서-11.25_도곡단위수량" xfId="770"/>
    <cellStyle name="1_tree_단위수량산출_수량산출서-11.25_철거단위수량" xfId="771"/>
    <cellStyle name="1_tree_단위수량산출_수량산출서-11.25_한수단위수량" xfId="772"/>
    <cellStyle name="1_tree_단위수량산출_수량산출서-1201" xfId="773"/>
    <cellStyle name="1_tree_단위수량산출_수량산출서-1201_단위수량" xfId="774"/>
    <cellStyle name="1_tree_단위수량산출_수량산출서-1201_단위수량1" xfId="775"/>
    <cellStyle name="1_tree_단위수량산출_수량산출서-1201_단위수량산출" xfId="776"/>
    <cellStyle name="1_tree_단위수량산출_수량산출서-1201_도곡단위수량" xfId="777"/>
    <cellStyle name="1_tree_단위수량산출_수량산출서-1201_철거단위수량" xfId="778"/>
    <cellStyle name="1_tree_단위수량산출_수량산출서-1201_한수단위수량" xfId="779"/>
    <cellStyle name="1_tree_단위수량산출_시설물단위수량" xfId="780"/>
    <cellStyle name="1_tree_단위수량산출_시설물단위수량1" xfId="781"/>
    <cellStyle name="1_tree_단위수량산출_시설물단위수량1_시설물단위수량" xfId="782"/>
    <cellStyle name="1_tree_단위수량산출_오창수량산출서" xfId="783"/>
    <cellStyle name="1_tree_단위수량산출_오창수량산출서_단위수량" xfId="784"/>
    <cellStyle name="1_tree_단위수량산출_오창수량산출서_단위수량1" xfId="785"/>
    <cellStyle name="1_tree_단위수량산출_오창수량산출서_단위수량산출" xfId="786"/>
    <cellStyle name="1_tree_단위수량산출_오창수량산출서_도곡단위수량" xfId="787"/>
    <cellStyle name="1_tree_단위수량산출_오창수량산출서_수량산출서-11.25" xfId="788"/>
    <cellStyle name="1_tree_단위수량산출_오창수량산출서_수량산출서-11.25_단위수량" xfId="789"/>
    <cellStyle name="1_tree_단위수량산출_오창수량산출서_수량산출서-11.25_단위수량1" xfId="790"/>
    <cellStyle name="1_tree_단위수량산출_오창수량산출서_수량산출서-11.25_단위수량산출" xfId="791"/>
    <cellStyle name="1_tree_단위수량산출_오창수량산출서_수량산출서-11.25_도곡단위수량" xfId="792"/>
    <cellStyle name="1_tree_단위수량산출_오창수량산출서_수량산출서-11.25_철거단위수량" xfId="793"/>
    <cellStyle name="1_tree_단위수량산출_오창수량산출서_수량산출서-11.25_한수단위수량" xfId="794"/>
    <cellStyle name="1_tree_단위수량산출_오창수량산출서_수량산출서-1201" xfId="795"/>
    <cellStyle name="1_tree_단위수량산출_오창수량산출서_수량산출서-1201_단위수량" xfId="796"/>
    <cellStyle name="1_tree_단위수량산출_오창수량산출서_수량산출서-1201_단위수량1" xfId="797"/>
    <cellStyle name="1_tree_단위수량산출_오창수량산출서_수량산출서-1201_단위수량산출" xfId="798"/>
    <cellStyle name="1_tree_단위수량산출_오창수량산출서_수량산출서-1201_도곡단위수량" xfId="799"/>
    <cellStyle name="1_tree_단위수량산출_오창수량산출서_수량산출서-1201_철거단위수량" xfId="800"/>
    <cellStyle name="1_tree_단위수량산출_오창수량산출서_수량산출서-1201_한수단위수량" xfId="801"/>
    <cellStyle name="1_tree_단위수량산출_오창수량산출서_시설물단위수량" xfId="802"/>
    <cellStyle name="1_tree_단위수량산출_오창수량산출서_시설물단위수량1" xfId="803"/>
    <cellStyle name="1_tree_단위수량산출_오창수량산출서_시설물단위수량1_시설물단위수량" xfId="804"/>
    <cellStyle name="1_tree_단위수량산출_오창수량산출서_철거단위수량" xfId="805"/>
    <cellStyle name="1_tree_단위수량산출_오창수량산출서_한수단위수량" xfId="806"/>
    <cellStyle name="1_tree_단위수량산출_철거단위수량" xfId="807"/>
    <cellStyle name="1_tree_단위수량산출_한수단위수량" xfId="808"/>
    <cellStyle name="1_tree_단위수량산출1" xfId="809"/>
    <cellStyle name="1_tree_단위수량산출-1" xfId="810"/>
    <cellStyle name="1_tree_단위수량산출1_단위수량" xfId="811"/>
    <cellStyle name="1_tree_단위수량산출-1_단위수량" xfId="812"/>
    <cellStyle name="1_tree_단위수량산출1_단위수량1" xfId="813"/>
    <cellStyle name="1_tree_단위수량산출-1_단위수량1" xfId="814"/>
    <cellStyle name="1_tree_단위수량산출1_단위수량산출" xfId="815"/>
    <cellStyle name="1_tree_단위수량산출-1_단위수량산출" xfId="816"/>
    <cellStyle name="1_tree_단위수량산출1_도곡단위수량" xfId="817"/>
    <cellStyle name="1_tree_단위수량산출-1_도곡단위수량" xfId="818"/>
    <cellStyle name="1_tree_단위수량산출1_수량산출서-11.25" xfId="819"/>
    <cellStyle name="1_tree_단위수량산출-1_수량산출서-11.25" xfId="820"/>
    <cellStyle name="1_tree_단위수량산출1_수량산출서-11.25_단위수량" xfId="821"/>
    <cellStyle name="1_tree_단위수량산출-1_수량산출서-11.25_단위수량" xfId="822"/>
    <cellStyle name="1_tree_단위수량산출1_수량산출서-11.25_단위수량1" xfId="823"/>
    <cellStyle name="1_tree_단위수량산출-1_수량산출서-11.25_단위수량1" xfId="824"/>
    <cellStyle name="1_tree_단위수량산출1_수량산출서-11.25_단위수량산출" xfId="825"/>
    <cellStyle name="1_tree_단위수량산출-1_수량산출서-11.25_단위수량산출" xfId="826"/>
    <cellStyle name="1_tree_단위수량산출1_수량산출서-11.25_도곡단위수량" xfId="827"/>
    <cellStyle name="1_tree_단위수량산출-1_수량산출서-11.25_도곡단위수량" xfId="828"/>
    <cellStyle name="1_tree_단위수량산출1_수량산출서-11.25_철거단위수량" xfId="829"/>
    <cellStyle name="1_tree_단위수량산출-1_수량산출서-11.25_철거단위수량" xfId="830"/>
    <cellStyle name="1_tree_단위수량산출1_수량산출서-11.25_한수단위수량" xfId="831"/>
    <cellStyle name="1_tree_단위수량산출-1_수량산출서-11.25_한수단위수량" xfId="832"/>
    <cellStyle name="1_tree_단위수량산출1_수량산출서-1201" xfId="833"/>
    <cellStyle name="1_tree_단위수량산출-1_수량산출서-1201" xfId="834"/>
    <cellStyle name="1_tree_단위수량산출1_수량산출서-1201_단위수량" xfId="835"/>
    <cellStyle name="1_tree_단위수량산출-1_수량산출서-1201_단위수량" xfId="836"/>
    <cellStyle name="1_tree_단위수량산출1_수량산출서-1201_단위수량1" xfId="837"/>
    <cellStyle name="1_tree_단위수량산출-1_수량산출서-1201_단위수량1" xfId="838"/>
    <cellStyle name="1_tree_단위수량산출1_수량산출서-1201_단위수량산출" xfId="839"/>
    <cellStyle name="1_tree_단위수량산출-1_수량산출서-1201_단위수량산출" xfId="840"/>
    <cellStyle name="1_tree_단위수량산출1_수량산출서-1201_도곡단위수량" xfId="841"/>
    <cellStyle name="1_tree_단위수량산출-1_수량산출서-1201_도곡단위수량" xfId="842"/>
    <cellStyle name="1_tree_단위수량산출1_수량산출서-1201_철거단위수량" xfId="843"/>
    <cellStyle name="1_tree_단위수량산출-1_수량산출서-1201_철거단위수량" xfId="844"/>
    <cellStyle name="1_tree_단위수량산출1_수량산출서-1201_한수단위수량" xfId="845"/>
    <cellStyle name="1_tree_단위수량산출-1_수량산출서-1201_한수단위수량" xfId="846"/>
    <cellStyle name="1_tree_단위수량산출1_시설물단위수량" xfId="847"/>
    <cellStyle name="1_tree_단위수량산출-1_시설물단위수량" xfId="848"/>
    <cellStyle name="1_tree_단위수량산출1_시설물단위수량1" xfId="849"/>
    <cellStyle name="1_tree_단위수량산출-1_시설물단위수량1" xfId="850"/>
    <cellStyle name="1_tree_단위수량산출1_시설물단위수량1_시설물단위수량" xfId="851"/>
    <cellStyle name="1_tree_단위수량산출-1_시설물단위수량1_시설물단위수량" xfId="852"/>
    <cellStyle name="1_tree_단위수량산출1_오창수량산출서" xfId="853"/>
    <cellStyle name="1_tree_단위수량산출-1_오창수량산출서" xfId="854"/>
    <cellStyle name="1_tree_단위수량산출1_오창수량산출서_단위수량" xfId="855"/>
    <cellStyle name="1_tree_단위수량산출-1_오창수량산출서_단위수량" xfId="856"/>
    <cellStyle name="1_tree_단위수량산출1_오창수량산출서_단위수량1" xfId="857"/>
    <cellStyle name="1_tree_단위수량산출-1_오창수량산출서_단위수량1" xfId="858"/>
    <cellStyle name="1_tree_단위수량산출1_오창수량산출서_단위수량산출" xfId="859"/>
    <cellStyle name="1_tree_단위수량산출-1_오창수량산출서_단위수량산출" xfId="860"/>
    <cellStyle name="1_tree_단위수량산출1_오창수량산출서_도곡단위수량" xfId="861"/>
    <cellStyle name="1_tree_단위수량산출-1_오창수량산출서_도곡단위수량" xfId="862"/>
    <cellStyle name="1_tree_단위수량산출1_오창수량산출서_수량산출서-11.25" xfId="863"/>
    <cellStyle name="1_tree_단위수량산출-1_오창수량산출서_수량산출서-11.25" xfId="864"/>
    <cellStyle name="1_tree_단위수량산출1_오창수량산출서_수량산출서-11.25_단위수량" xfId="865"/>
    <cellStyle name="1_tree_단위수량산출-1_오창수량산출서_수량산출서-11.25_단위수량" xfId="866"/>
    <cellStyle name="1_tree_단위수량산출1_오창수량산출서_수량산출서-11.25_단위수량1" xfId="867"/>
    <cellStyle name="1_tree_단위수량산출-1_오창수량산출서_수량산출서-11.25_단위수량1" xfId="868"/>
    <cellStyle name="1_tree_단위수량산출1_오창수량산출서_수량산출서-11.25_단위수량산출" xfId="869"/>
    <cellStyle name="1_tree_단위수량산출-1_오창수량산출서_수량산출서-11.25_단위수량산출" xfId="870"/>
    <cellStyle name="1_tree_단위수량산출1_오창수량산출서_수량산출서-11.25_도곡단위수량" xfId="871"/>
    <cellStyle name="1_tree_단위수량산출-1_오창수량산출서_수량산출서-11.25_도곡단위수량" xfId="872"/>
    <cellStyle name="1_tree_단위수량산출1_오창수량산출서_수량산출서-11.25_철거단위수량" xfId="873"/>
    <cellStyle name="1_tree_단위수량산출-1_오창수량산출서_수량산출서-11.25_철거단위수량" xfId="874"/>
    <cellStyle name="1_tree_단위수량산출1_오창수량산출서_수량산출서-11.25_한수단위수량" xfId="875"/>
    <cellStyle name="1_tree_단위수량산출-1_오창수량산출서_수량산출서-11.25_한수단위수량" xfId="876"/>
    <cellStyle name="1_tree_단위수량산출1_오창수량산출서_수량산출서-1201" xfId="877"/>
    <cellStyle name="1_tree_단위수량산출-1_오창수량산출서_수량산출서-1201" xfId="878"/>
    <cellStyle name="1_tree_단위수량산출1_오창수량산출서_수량산출서-1201_단위수량" xfId="879"/>
    <cellStyle name="1_tree_단위수량산출-1_오창수량산출서_수량산출서-1201_단위수량" xfId="880"/>
    <cellStyle name="1_tree_단위수량산출1_오창수량산출서_수량산출서-1201_단위수량1" xfId="881"/>
    <cellStyle name="1_tree_단위수량산출-1_오창수량산출서_수량산출서-1201_단위수량1" xfId="882"/>
    <cellStyle name="1_tree_단위수량산출1_오창수량산출서_수량산출서-1201_단위수량산출" xfId="883"/>
    <cellStyle name="1_tree_단위수량산출-1_오창수량산출서_수량산출서-1201_단위수량산출" xfId="884"/>
    <cellStyle name="1_tree_단위수량산출1_오창수량산출서_수량산출서-1201_도곡단위수량" xfId="885"/>
    <cellStyle name="1_tree_단위수량산출-1_오창수량산출서_수량산출서-1201_도곡단위수량" xfId="886"/>
    <cellStyle name="1_tree_단위수량산출1_오창수량산출서_수량산출서-1201_철거단위수량" xfId="887"/>
    <cellStyle name="1_tree_단위수량산출-1_오창수량산출서_수량산출서-1201_철거단위수량" xfId="888"/>
    <cellStyle name="1_tree_단위수량산출1_오창수량산출서_수량산출서-1201_한수단위수량" xfId="889"/>
    <cellStyle name="1_tree_단위수량산출-1_오창수량산출서_수량산출서-1201_한수단위수량" xfId="890"/>
    <cellStyle name="1_tree_단위수량산출1_오창수량산출서_시설물단위수량" xfId="891"/>
    <cellStyle name="1_tree_단위수량산출-1_오창수량산출서_시설물단위수량" xfId="892"/>
    <cellStyle name="1_tree_단위수량산출1_오창수량산출서_시설물단위수량1" xfId="893"/>
    <cellStyle name="1_tree_단위수량산출-1_오창수량산출서_시설물단위수량1" xfId="894"/>
    <cellStyle name="1_tree_단위수량산출1_오창수량산출서_시설물단위수량1_시설물단위수량" xfId="895"/>
    <cellStyle name="1_tree_단위수량산출-1_오창수량산출서_시설물단위수량1_시설물단위수량" xfId="896"/>
    <cellStyle name="1_tree_단위수량산출1_오창수량산출서_철거단위수량" xfId="897"/>
    <cellStyle name="1_tree_단위수량산출-1_오창수량산출서_철거단위수량" xfId="898"/>
    <cellStyle name="1_tree_단위수량산출1_오창수량산출서_한수단위수량" xfId="899"/>
    <cellStyle name="1_tree_단위수량산출-1_오창수량산출서_한수단위수량" xfId="900"/>
    <cellStyle name="1_tree_단위수량산출1_철거단위수량" xfId="901"/>
    <cellStyle name="1_tree_단위수량산출-1_철거단위수량" xfId="902"/>
    <cellStyle name="1_tree_단위수량산출1_한수단위수량" xfId="903"/>
    <cellStyle name="1_tree_단위수량산출-1_한수단위수량" xfId="904"/>
    <cellStyle name="1_tree_단위수량산출2" xfId="905"/>
    <cellStyle name="1_tree_단위수량산출2_단위수량" xfId="906"/>
    <cellStyle name="1_tree_단위수량산출2_단위수량1" xfId="907"/>
    <cellStyle name="1_tree_단위수량산출2_단위수량산출" xfId="908"/>
    <cellStyle name="1_tree_단위수량산출2_도곡단위수량" xfId="909"/>
    <cellStyle name="1_tree_단위수량산출2_수량산출서-11.25" xfId="910"/>
    <cellStyle name="1_tree_단위수량산출2_수량산출서-11.25_단위수량" xfId="911"/>
    <cellStyle name="1_tree_단위수량산출2_수량산출서-11.25_단위수량1" xfId="912"/>
    <cellStyle name="1_tree_단위수량산출2_수량산출서-11.25_단위수량산출" xfId="913"/>
    <cellStyle name="1_tree_단위수량산출2_수량산출서-11.25_도곡단위수량" xfId="914"/>
    <cellStyle name="1_tree_단위수량산출2_수량산출서-11.25_철거단위수량" xfId="915"/>
    <cellStyle name="1_tree_단위수량산출2_수량산출서-11.25_한수단위수량" xfId="916"/>
    <cellStyle name="1_tree_단위수량산출2_수량산출서-1201" xfId="917"/>
    <cellStyle name="1_tree_단위수량산출2_수량산출서-1201_단위수량" xfId="918"/>
    <cellStyle name="1_tree_단위수량산출2_수량산출서-1201_단위수량1" xfId="919"/>
    <cellStyle name="1_tree_단위수량산출2_수량산출서-1201_단위수량산출" xfId="920"/>
    <cellStyle name="1_tree_단위수량산출2_수량산출서-1201_도곡단위수량" xfId="921"/>
    <cellStyle name="1_tree_단위수량산출2_수량산출서-1201_철거단위수량" xfId="922"/>
    <cellStyle name="1_tree_단위수량산출2_수량산출서-1201_한수단위수량" xfId="923"/>
    <cellStyle name="1_tree_단위수량산출2_시설물단위수량" xfId="924"/>
    <cellStyle name="1_tree_단위수량산출2_시설물단위수량1" xfId="925"/>
    <cellStyle name="1_tree_단위수량산출2_시설물단위수량1_시설물단위수량" xfId="926"/>
    <cellStyle name="1_tree_단위수량산출2_오창수량산출서" xfId="927"/>
    <cellStyle name="1_tree_단위수량산출2_오창수량산출서_단위수량" xfId="928"/>
    <cellStyle name="1_tree_단위수량산출2_오창수량산출서_단위수량1" xfId="929"/>
    <cellStyle name="1_tree_단위수량산출2_오창수량산출서_단위수량산출" xfId="930"/>
    <cellStyle name="1_tree_단위수량산출2_오창수량산출서_도곡단위수량" xfId="931"/>
    <cellStyle name="1_tree_단위수량산출2_오창수량산출서_수량산출서-11.25" xfId="932"/>
    <cellStyle name="1_tree_단위수량산출2_오창수량산출서_수량산출서-11.25_단위수량" xfId="933"/>
    <cellStyle name="1_tree_단위수량산출2_오창수량산출서_수량산출서-11.25_단위수량1" xfId="934"/>
    <cellStyle name="1_tree_단위수량산출2_오창수량산출서_수량산출서-11.25_단위수량산출" xfId="935"/>
    <cellStyle name="1_tree_단위수량산출2_오창수량산출서_수량산출서-11.25_도곡단위수량" xfId="936"/>
    <cellStyle name="1_tree_단위수량산출2_오창수량산출서_수량산출서-11.25_철거단위수량" xfId="937"/>
    <cellStyle name="1_tree_단위수량산출2_오창수량산출서_수량산출서-11.25_한수단위수량" xfId="938"/>
    <cellStyle name="1_tree_단위수량산출2_오창수량산출서_수량산출서-1201" xfId="939"/>
    <cellStyle name="1_tree_단위수량산출2_오창수량산출서_수량산출서-1201_단위수량" xfId="940"/>
    <cellStyle name="1_tree_단위수량산출2_오창수량산출서_수량산출서-1201_단위수량1" xfId="941"/>
    <cellStyle name="1_tree_단위수량산출2_오창수량산출서_수량산출서-1201_단위수량산출" xfId="942"/>
    <cellStyle name="1_tree_단위수량산출2_오창수량산출서_수량산출서-1201_도곡단위수량" xfId="943"/>
    <cellStyle name="1_tree_단위수량산출2_오창수량산출서_수량산출서-1201_철거단위수량" xfId="944"/>
    <cellStyle name="1_tree_단위수량산출2_오창수량산출서_수량산출서-1201_한수단위수량" xfId="945"/>
    <cellStyle name="1_tree_단위수량산출2_오창수량산출서_시설물단위수량" xfId="946"/>
    <cellStyle name="1_tree_단위수량산출2_오창수량산출서_시설물단위수량1" xfId="947"/>
    <cellStyle name="1_tree_단위수량산출2_오창수량산출서_시설물단위수량1_시설물단위수량" xfId="948"/>
    <cellStyle name="1_tree_단위수량산출2_오창수량산출서_철거단위수량" xfId="949"/>
    <cellStyle name="1_tree_단위수량산출2_오창수량산출서_한수단위수량" xfId="950"/>
    <cellStyle name="1_tree_단위수량산출2_철거단위수량" xfId="951"/>
    <cellStyle name="1_tree_단위수량산출2_한수단위수량" xfId="952"/>
    <cellStyle name="1_tree_단위수량산출-개군" xfId="953"/>
    <cellStyle name="1_tree_단위수량산출-경북기계" xfId="954"/>
    <cellStyle name="1_tree_단위수량산출-구로중" xfId="955"/>
    <cellStyle name="1_tree_단위수량산출-구미1대" xfId="956"/>
    <cellStyle name="1_tree_단위수량산출-동북" xfId="957"/>
    <cellStyle name="1_tree_단위수량산출-모전초등" xfId="958"/>
    <cellStyle name="1_tree_단위수량산출-문화" xfId="959"/>
    <cellStyle name="1_tree_단위수량산출서-1공구" xfId="960"/>
    <cellStyle name="1_tree_단위수량산출-서현" xfId="961"/>
    <cellStyle name="1_tree_단위수량산출-송파중" xfId="962"/>
    <cellStyle name="1_tree_단위수량산출-율면초등" xfId="963"/>
    <cellStyle name="1_tree_단위수량산출-중원초등" xfId="964"/>
    <cellStyle name="1_tree_단위수량산출-충남여고" xfId="965"/>
    <cellStyle name="1_tree_단위수량산출-충주고" xfId="966"/>
    <cellStyle name="1_tree_단위수량산출-홍산중" xfId="967"/>
    <cellStyle name="1_tree_도곡단위수량" xfId="968"/>
    <cellStyle name="1_tree_수량산출서-11.25" xfId="969"/>
    <cellStyle name="1_tree_수량산출서-11.25_단위수량" xfId="970"/>
    <cellStyle name="1_tree_수량산출서-11.25_단위수량1" xfId="971"/>
    <cellStyle name="1_tree_수량산출서-11.25_단위수량산출" xfId="972"/>
    <cellStyle name="1_tree_수량산출서-11.25_도곡단위수량" xfId="973"/>
    <cellStyle name="1_tree_수량산출서-11.25_철거단위수량" xfId="974"/>
    <cellStyle name="1_tree_수량산출서-11.25_한수단위수량" xfId="975"/>
    <cellStyle name="1_tree_수량산출서-1201" xfId="976"/>
    <cellStyle name="1_tree_수량산출서-1201_단위수량" xfId="977"/>
    <cellStyle name="1_tree_수량산출서-1201_단위수량1" xfId="978"/>
    <cellStyle name="1_tree_수량산출서-1201_단위수량산출" xfId="979"/>
    <cellStyle name="1_tree_수량산출서-1201_도곡단위수량" xfId="980"/>
    <cellStyle name="1_tree_수량산출서-1201_철거단위수량" xfId="981"/>
    <cellStyle name="1_tree_수량산출서-1201_한수단위수량" xfId="982"/>
    <cellStyle name="1_tree_수량산출서-최종" xfId="983"/>
    <cellStyle name="1_tree_시설물단위수량" xfId="984"/>
    <cellStyle name="1_tree_시설물단위수량1" xfId="985"/>
    <cellStyle name="1_tree_시설물단위수량1_시설물단위수량" xfId="986"/>
    <cellStyle name="1_tree_쌍용" xfId="987"/>
    <cellStyle name="1_tree_쌍용_단위수량" xfId="988"/>
    <cellStyle name="1_tree_쌍용_단위수량1" xfId="989"/>
    <cellStyle name="1_tree_쌍용_단위수량산출" xfId="990"/>
    <cellStyle name="1_tree_쌍용_도곡단위수량" xfId="991"/>
    <cellStyle name="1_tree_쌍용_수량산출서-11.25" xfId="992"/>
    <cellStyle name="1_tree_쌍용_수량산출서-11.25_단위수량" xfId="993"/>
    <cellStyle name="1_tree_쌍용_수량산출서-11.25_단위수량1" xfId="994"/>
    <cellStyle name="1_tree_쌍용_수량산출서-11.25_단위수량산출" xfId="995"/>
    <cellStyle name="1_tree_쌍용_수량산출서-11.25_도곡단위수량" xfId="996"/>
    <cellStyle name="1_tree_쌍용_수량산출서-11.25_철거단위수량" xfId="997"/>
    <cellStyle name="1_tree_쌍용_수량산출서-11.25_한수단위수량" xfId="998"/>
    <cellStyle name="1_tree_쌍용_수량산출서-1201" xfId="999"/>
    <cellStyle name="1_tree_쌍용_수량산출서-1201_단위수량" xfId="1000"/>
    <cellStyle name="1_tree_쌍용_수량산출서-1201_단위수량1" xfId="1001"/>
    <cellStyle name="1_tree_쌍용_수량산출서-1201_단위수량산출" xfId="1002"/>
    <cellStyle name="1_tree_쌍용_수량산출서-1201_도곡단위수량" xfId="1003"/>
    <cellStyle name="1_tree_쌍용_수량산출서-1201_철거단위수량" xfId="1004"/>
    <cellStyle name="1_tree_쌍용_수량산출서-1201_한수단위수량" xfId="1005"/>
    <cellStyle name="1_tree_쌍용_시설물단위수량" xfId="1006"/>
    <cellStyle name="1_tree_쌍용_시설물단위수량1" xfId="1007"/>
    <cellStyle name="1_tree_쌍용_시설물단위수량1_시설물단위수량" xfId="1008"/>
    <cellStyle name="1_tree_쌍용_오창수량산출서" xfId="1009"/>
    <cellStyle name="1_tree_쌍용_오창수량산출서_단위수량" xfId="1010"/>
    <cellStyle name="1_tree_쌍용_오창수량산출서_단위수량1" xfId="1011"/>
    <cellStyle name="1_tree_쌍용_오창수량산출서_단위수량산출" xfId="1012"/>
    <cellStyle name="1_tree_쌍용_오창수량산출서_도곡단위수량" xfId="1013"/>
    <cellStyle name="1_tree_쌍용_오창수량산출서_수량산출서-11.25" xfId="1014"/>
    <cellStyle name="1_tree_쌍용_오창수량산출서_수량산출서-11.25_단위수량" xfId="1015"/>
    <cellStyle name="1_tree_쌍용_오창수량산출서_수량산출서-11.25_단위수량1" xfId="1016"/>
    <cellStyle name="1_tree_쌍용_오창수량산출서_수량산출서-11.25_단위수량산출" xfId="1017"/>
    <cellStyle name="1_tree_쌍용_오창수량산출서_수량산출서-11.25_도곡단위수량" xfId="1018"/>
    <cellStyle name="1_tree_쌍용_오창수량산출서_수량산출서-11.25_철거단위수량" xfId="1019"/>
    <cellStyle name="1_tree_쌍용_오창수량산출서_수량산출서-11.25_한수단위수량" xfId="1020"/>
    <cellStyle name="1_tree_쌍용_오창수량산출서_수량산출서-1201" xfId="1021"/>
    <cellStyle name="1_tree_쌍용_오창수량산출서_수량산출서-1201_단위수량" xfId="1022"/>
    <cellStyle name="1_tree_쌍용_오창수량산출서_수량산출서-1201_단위수량1" xfId="1023"/>
    <cellStyle name="1_tree_쌍용_오창수량산출서_수량산출서-1201_단위수량산출" xfId="1024"/>
    <cellStyle name="1_tree_쌍용_오창수량산출서_수량산출서-1201_도곡단위수량" xfId="1025"/>
    <cellStyle name="1_tree_쌍용_오창수량산출서_수량산출서-1201_철거단위수량" xfId="1026"/>
    <cellStyle name="1_tree_쌍용_오창수량산출서_수량산출서-1201_한수단위수량" xfId="1027"/>
    <cellStyle name="1_tree_쌍용_오창수량산출서_시설물단위수량" xfId="1028"/>
    <cellStyle name="1_tree_쌍용_오창수량산출서_시설물단위수량1" xfId="1029"/>
    <cellStyle name="1_tree_쌍용_오창수량산출서_시설물단위수량1_시설물단위수량" xfId="1030"/>
    <cellStyle name="1_tree_쌍용_오창수량산출서_철거단위수량" xfId="1031"/>
    <cellStyle name="1_tree_쌍용_오창수량산출서_한수단위수량" xfId="1032"/>
    <cellStyle name="1_tree_쌍용_철거단위수량" xfId="1033"/>
    <cellStyle name="1_tree_쌍용_한수단위수량" xfId="1034"/>
    <cellStyle name="1_tree_안동수량산출" xfId="1035"/>
    <cellStyle name="1_tree_안동수량산출최종" xfId="1036"/>
    <cellStyle name="1_tree_오창수량산출서" xfId="1037"/>
    <cellStyle name="1_tree_오창수량산출서_단위수량" xfId="1038"/>
    <cellStyle name="1_tree_오창수량산출서_단위수량1" xfId="1039"/>
    <cellStyle name="1_tree_오창수량산출서_단위수량산출" xfId="1040"/>
    <cellStyle name="1_tree_오창수량산출서_도곡단위수량" xfId="1041"/>
    <cellStyle name="1_tree_오창수량산출서_수량산출서-11.25" xfId="1042"/>
    <cellStyle name="1_tree_오창수량산출서_수량산출서-11.25_단위수량" xfId="1043"/>
    <cellStyle name="1_tree_오창수량산출서_수량산출서-11.25_단위수량1" xfId="1044"/>
    <cellStyle name="1_tree_오창수량산출서_수량산출서-11.25_단위수량산출" xfId="1045"/>
    <cellStyle name="1_tree_오창수량산출서_수량산출서-11.25_도곡단위수량" xfId="1046"/>
    <cellStyle name="1_tree_오창수량산출서_수량산출서-11.25_철거단위수량" xfId="1047"/>
    <cellStyle name="1_tree_오창수량산출서_수량산출서-11.25_한수단위수량" xfId="1048"/>
    <cellStyle name="1_tree_오창수량산출서_수량산출서-1201" xfId="1049"/>
    <cellStyle name="1_tree_오창수량산출서_수량산출서-1201_단위수량" xfId="1050"/>
    <cellStyle name="1_tree_오창수량산출서_수량산출서-1201_단위수량1" xfId="1051"/>
    <cellStyle name="1_tree_오창수량산출서_수량산출서-1201_단위수량산출" xfId="1052"/>
    <cellStyle name="1_tree_오창수량산출서_수량산출서-1201_도곡단위수량" xfId="1053"/>
    <cellStyle name="1_tree_오창수량산출서_수량산출서-1201_철거단위수량" xfId="1054"/>
    <cellStyle name="1_tree_오창수량산출서_수량산출서-1201_한수단위수량" xfId="1055"/>
    <cellStyle name="1_tree_오창수량산출서_시설물단위수량" xfId="1056"/>
    <cellStyle name="1_tree_오창수량산출서_시설물단위수량1" xfId="1057"/>
    <cellStyle name="1_tree_오창수량산출서_시설물단위수량1_시설물단위수량" xfId="1058"/>
    <cellStyle name="1_tree_오창수량산출서_철거단위수량" xfId="1059"/>
    <cellStyle name="1_tree_오창수량산출서_한수단위수량" xfId="1060"/>
    <cellStyle name="1_tree_운동장단위수량" xfId="1061"/>
    <cellStyle name="1_tree_운동장단위수량-제일" xfId="1062"/>
    <cellStyle name="1_tree_은파단위수량" xfId="1063"/>
    <cellStyle name="1_tree_은파단위수량_단위수량" xfId="1064"/>
    <cellStyle name="1_tree_은파단위수량_단위수량1" xfId="1065"/>
    <cellStyle name="1_tree_은파단위수량_단위수량산출" xfId="1066"/>
    <cellStyle name="1_tree_은파단위수량_도곡단위수량" xfId="1067"/>
    <cellStyle name="1_tree_은파단위수량_수량산출서-11.25" xfId="1068"/>
    <cellStyle name="1_tree_은파단위수량_수량산출서-11.25_단위수량" xfId="1069"/>
    <cellStyle name="1_tree_은파단위수량_수량산출서-11.25_단위수량1" xfId="1070"/>
    <cellStyle name="1_tree_은파단위수량_수량산출서-11.25_단위수량산출" xfId="1071"/>
    <cellStyle name="1_tree_은파단위수량_수량산출서-11.25_도곡단위수량" xfId="1072"/>
    <cellStyle name="1_tree_은파단위수량_수량산출서-11.25_철거단위수량" xfId="1073"/>
    <cellStyle name="1_tree_은파단위수량_수량산출서-11.25_한수단위수량" xfId="1074"/>
    <cellStyle name="1_tree_은파단위수량_수량산출서-1201" xfId="1075"/>
    <cellStyle name="1_tree_은파단위수량_수량산출서-1201_단위수량" xfId="1076"/>
    <cellStyle name="1_tree_은파단위수량_수량산출서-1201_단위수량1" xfId="1077"/>
    <cellStyle name="1_tree_은파단위수량_수량산출서-1201_단위수량산출" xfId="1078"/>
    <cellStyle name="1_tree_은파단위수량_수량산출서-1201_도곡단위수량" xfId="1079"/>
    <cellStyle name="1_tree_은파단위수량_수량산출서-1201_철거단위수량" xfId="1080"/>
    <cellStyle name="1_tree_은파단위수량_수량산출서-1201_한수단위수량" xfId="1081"/>
    <cellStyle name="1_tree_은파단위수량_시설물단위수량" xfId="1082"/>
    <cellStyle name="1_tree_은파단위수량_시설물단위수량1" xfId="1083"/>
    <cellStyle name="1_tree_은파단위수량_시설물단위수량1_시설물단위수량" xfId="1084"/>
    <cellStyle name="1_tree_은파단위수량_오창수량산출서" xfId="1085"/>
    <cellStyle name="1_tree_은파단위수량_오창수량산출서_단위수량" xfId="1086"/>
    <cellStyle name="1_tree_은파단위수량_오창수량산출서_단위수량1" xfId="1087"/>
    <cellStyle name="1_tree_은파단위수량_오창수량산출서_단위수량산출" xfId="1088"/>
    <cellStyle name="1_tree_은파단위수량_오창수량산출서_도곡단위수량" xfId="1089"/>
    <cellStyle name="1_tree_은파단위수량_오창수량산출서_수량산출서-11.25" xfId="1090"/>
    <cellStyle name="1_tree_은파단위수량_오창수량산출서_수량산출서-11.25_단위수량" xfId="1091"/>
    <cellStyle name="1_tree_은파단위수량_오창수량산출서_수량산출서-11.25_단위수량1" xfId="1092"/>
    <cellStyle name="1_tree_은파단위수량_오창수량산출서_수량산출서-11.25_단위수량산출" xfId="1093"/>
    <cellStyle name="1_tree_은파단위수량_오창수량산출서_수량산출서-11.25_도곡단위수량" xfId="1094"/>
    <cellStyle name="1_tree_은파단위수량_오창수량산출서_수량산출서-11.25_철거단위수량" xfId="1095"/>
    <cellStyle name="1_tree_은파단위수량_오창수량산출서_수량산출서-11.25_한수단위수량" xfId="1096"/>
    <cellStyle name="1_tree_은파단위수량_오창수량산출서_수량산출서-1201" xfId="1097"/>
    <cellStyle name="1_tree_은파단위수량_오창수량산출서_수량산출서-1201_단위수량" xfId="1098"/>
    <cellStyle name="1_tree_은파단위수량_오창수량산출서_수량산출서-1201_단위수량1" xfId="1099"/>
    <cellStyle name="1_tree_은파단위수량_오창수량산출서_수량산출서-1201_단위수량산출" xfId="1100"/>
    <cellStyle name="1_tree_은파단위수량_오창수량산출서_수량산출서-1201_도곡단위수량" xfId="1101"/>
    <cellStyle name="1_tree_은파단위수량_오창수량산출서_수량산출서-1201_철거단위수량" xfId="1102"/>
    <cellStyle name="1_tree_은파단위수량_오창수량산출서_수량산출서-1201_한수단위수량" xfId="1103"/>
    <cellStyle name="1_tree_은파단위수량_오창수량산출서_시설물단위수량" xfId="1104"/>
    <cellStyle name="1_tree_은파단위수량_오창수량산출서_시설물단위수량1" xfId="1105"/>
    <cellStyle name="1_tree_은파단위수량_오창수량산출서_시설물단위수량1_시설물단위수량" xfId="1106"/>
    <cellStyle name="1_tree_은파단위수량_오창수량산출서_철거단위수량" xfId="1107"/>
    <cellStyle name="1_tree_은파단위수량_오창수량산출서_한수단위수량" xfId="1108"/>
    <cellStyle name="1_tree_은파단위수량_철거단위수량" xfId="1109"/>
    <cellStyle name="1_tree_은파단위수량_한수단위수량" xfId="1110"/>
    <cellStyle name="1_tree_조경포장,관로시설" xfId="1111"/>
    <cellStyle name="1_tree_조경포장,관로시설_단위수량" xfId="1112"/>
    <cellStyle name="1_tree_조경포장,관로시설_단위수량1" xfId="1113"/>
    <cellStyle name="1_tree_조경포장,관로시설_단위수량산출" xfId="1114"/>
    <cellStyle name="1_tree_조경포장,관로시설_도곡단위수량" xfId="1115"/>
    <cellStyle name="1_tree_조경포장,관로시설_수량산출서-11.25" xfId="1116"/>
    <cellStyle name="1_tree_조경포장,관로시설_수량산출서-11.25_단위수량" xfId="1117"/>
    <cellStyle name="1_tree_조경포장,관로시설_수량산출서-11.25_단위수량1" xfId="1118"/>
    <cellStyle name="1_tree_조경포장,관로시설_수량산출서-11.25_단위수량산출" xfId="1119"/>
    <cellStyle name="1_tree_조경포장,관로시설_수량산출서-11.25_도곡단위수량" xfId="1120"/>
    <cellStyle name="1_tree_조경포장,관로시설_수량산출서-11.25_철거단위수량" xfId="1121"/>
    <cellStyle name="1_tree_조경포장,관로시설_수량산출서-11.25_한수단위수량" xfId="1122"/>
    <cellStyle name="1_tree_조경포장,관로시설_수량산출서-1201" xfId="1123"/>
    <cellStyle name="1_tree_조경포장,관로시설_수량산출서-1201_단위수량" xfId="1124"/>
    <cellStyle name="1_tree_조경포장,관로시설_수량산출서-1201_단위수량1" xfId="1125"/>
    <cellStyle name="1_tree_조경포장,관로시설_수량산출서-1201_단위수량산출" xfId="1126"/>
    <cellStyle name="1_tree_조경포장,관로시설_수량산출서-1201_도곡단위수량" xfId="1127"/>
    <cellStyle name="1_tree_조경포장,관로시설_수량산출서-1201_철거단위수량" xfId="1128"/>
    <cellStyle name="1_tree_조경포장,관로시설_수량산출서-1201_한수단위수량" xfId="1129"/>
    <cellStyle name="1_tree_조경포장,관로시설_시설물단위수량" xfId="1130"/>
    <cellStyle name="1_tree_조경포장,관로시설_시설물단위수량1" xfId="1131"/>
    <cellStyle name="1_tree_조경포장,관로시설_시설물단위수량1_시설물단위수량" xfId="1132"/>
    <cellStyle name="1_tree_조경포장,관로시설_오창수량산출서" xfId="1133"/>
    <cellStyle name="1_tree_조경포장,관로시설_오창수량산출서_단위수량" xfId="1134"/>
    <cellStyle name="1_tree_조경포장,관로시설_오창수량산출서_단위수량1" xfId="1135"/>
    <cellStyle name="1_tree_조경포장,관로시설_오창수량산출서_단위수량산출" xfId="1136"/>
    <cellStyle name="1_tree_조경포장,관로시설_오창수량산출서_도곡단위수량" xfId="1137"/>
    <cellStyle name="1_tree_조경포장,관로시설_오창수량산출서_수량산출서-11.25" xfId="1138"/>
    <cellStyle name="1_tree_조경포장,관로시설_오창수량산출서_수량산출서-11.25_단위수량" xfId="1139"/>
    <cellStyle name="1_tree_조경포장,관로시설_오창수량산출서_수량산출서-11.25_단위수량1" xfId="1140"/>
    <cellStyle name="1_tree_조경포장,관로시설_오창수량산출서_수량산출서-11.25_단위수량산출" xfId="1141"/>
    <cellStyle name="1_tree_조경포장,관로시설_오창수량산출서_수량산출서-11.25_도곡단위수량" xfId="1142"/>
    <cellStyle name="1_tree_조경포장,관로시설_오창수량산출서_수량산출서-11.25_철거단위수량" xfId="1143"/>
    <cellStyle name="1_tree_조경포장,관로시설_오창수량산출서_수량산출서-11.25_한수단위수량" xfId="1144"/>
    <cellStyle name="1_tree_조경포장,관로시설_오창수량산출서_수량산출서-1201" xfId="1145"/>
    <cellStyle name="1_tree_조경포장,관로시설_오창수량산출서_수량산출서-1201_단위수량" xfId="1146"/>
    <cellStyle name="1_tree_조경포장,관로시설_오창수량산출서_수량산출서-1201_단위수량1" xfId="1147"/>
    <cellStyle name="1_tree_조경포장,관로시설_오창수량산출서_수량산출서-1201_단위수량산출" xfId="1148"/>
    <cellStyle name="1_tree_조경포장,관로시설_오창수량산출서_수량산출서-1201_도곡단위수량" xfId="1149"/>
    <cellStyle name="1_tree_조경포장,관로시설_오창수량산출서_수량산출서-1201_철거단위수량" xfId="1150"/>
    <cellStyle name="1_tree_조경포장,관로시설_오창수량산출서_수량산출서-1201_한수단위수량" xfId="1151"/>
    <cellStyle name="1_tree_조경포장,관로시설_오창수량산출서_시설물단위수량" xfId="1152"/>
    <cellStyle name="1_tree_조경포장,관로시설_오창수량산출서_시설물단위수량1" xfId="1153"/>
    <cellStyle name="1_tree_조경포장,관로시설_오창수량산출서_시설물단위수량1_시설물단위수량" xfId="1154"/>
    <cellStyle name="1_tree_조경포장,관로시설_오창수량산출서_철거단위수량" xfId="1155"/>
    <cellStyle name="1_tree_조경포장,관로시설_오창수량산출서_한수단위수량" xfId="1156"/>
    <cellStyle name="1_tree_조경포장,관로시설_철거단위수량" xfId="1157"/>
    <cellStyle name="1_tree_조경포장,관로시설_한수단위수량" xfId="1158"/>
    <cellStyle name="1_tree_철거단위수량" xfId="1159"/>
    <cellStyle name="1_tree_총괄" xfId="1160"/>
    <cellStyle name="1_tree_충남대단위수량" xfId="1161"/>
    <cellStyle name="1_tree_터미널1" xfId="1162"/>
    <cellStyle name="1_tree_한수단위수량" xfId="1163"/>
    <cellStyle name="1_tree_한풍집계" xfId="1164"/>
    <cellStyle name="1_tree_한풍집계_터미널1" xfId="1165"/>
    <cellStyle name="1_tree_휴게시설" xfId="1166"/>
    <cellStyle name="1_tree_휴게시설_단위수량" xfId="1167"/>
    <cellStyle name="1_tree_휴게시설_단위수량1" xfId="1168"/>
    <cellStyle name="1_tree_휴게시설_단위수량산출" xfId="1169"/>
    <cellStyle name="1_tree_휴게시설_도곡단위수량" xfId="1170"/>
    <cellStyle name="1_tree_휴게시설_수량산출서-11.25" xfId="1171"/>
    <cellStyle name="1_tree_휴게시설_수량산출서-11.25_단위수량" xfId="1172"/>
    <cellStyle name="1_tree_휴게시설_수량산출서-11.25_단위수량1" xfId="1173"/>
    <cellStyle name="1_tree_휴게시설_수량산출서-11.25_단위수량산출" xfId="1174"/>
    <cellStyle name="1_tree_휴게시설_수량산출서-11.25_도곡단위수량" xfId="1175"/>
    <cellStyle name="1_tree_휴게시설_수량산출서-11.25_철거단위수량" xfId="1176"/>
    <cellStyle name="1_tree_휴게시설_수량산출서-11.25_한수단위수량" xfId="1177"/>
    <cellStyle name="1_tree_휴게시설_수량산출서-1201" xfId="1178"/>
    <cellStyle name="1_tree_휴게시설_수량산출서-1201_단위수량" xfId="1179"/>
    <cellStyle name="1_tree_휴게시설_수량산출서-1201_단위수량1" xfId="1180"/>
    <cellStyle name="1_tree_휴게시설_수량산출서-1201_단위수량산출" xfId="1181"/>
    <cellStyle name="1_tree_휴게시설_수량산출서-1201_도곡단위수량" xfId="1182"/>
    <cellStyle name="1_tree_휴게시설_수량산출서-1201_철거단위수량" xfId="1183"/>
    <cellStyle name="1_tree_휴게시설_수량산출서-1201_한수단위수량" xfId="1184"/>
    <cellStyle name="1_tree_휴게시설_시설물단위수량" xfId="1185"/>
    <cellStyle name="1_tree_휴게시설_시설물단위수량1" xfId="1186"/>
    <cellStyle name="1_tree_휴게시설_시설물단위수량1_시설물단위수량" xfId="1187"/>
    <cellStyle name="1_tree_휴게시설_오창수량산출서" xfId="1188"/>
    <cellStyle name="1_tree_휴게시설_오창수량산출서_단위수량" xfId="1189"/>
    <cellStyle name="1_tree_휴게시설_오창수량산출서_단위수량1" xfId="1190"/>
    <cellStyle name="1_tree_휴게시설_오창수량산출서_단위수량산출" xfId="1191"/>
    <cellStyle name="1_tree_휴게시설_오창수량산출서_도곡단위수량" xfId="1192"/>
    <cellStyle name="1_tree_휴게시설_오창수량산출서_수량산출서-11.25" xfId="1193"/>
    <cellStyle name="1_tree_휴게시설_오창수량산출서_수량산출서-11.25_단위수량" xfId="1194"/>
    <cellStyle name="1_tree_휴게시설_오창수량산출서_수량산출서-11.25_단위수량1" xfId="1195"/>
    <cellStyle name="1_tree_휴게시설_오창수량산출서_수량산출서-11.25_단위수량산출" xfId="1196"/>
    <cellStyle name="1_tree_휴게시설_오창수량산출서_수량산출서-11.25_도곡단위수량" xfId="1197"/>
    <cellStyle name="1_tree_휴게시설_오창수량산출서_수량산출서-11.25_철거단위수량" xfId="1198"/>
    <cellStyle name="1_tree_휴게시설_오창수량산출서_수량산출서-11.25_한수단위수량" xfId="1199"/>
    <cellStyle name="1_tree_휴게시설_오창수량산출서_수량산출서-1201" xfId="1200"/>
    <cellStyle name="1_tree_휴게시설_오창수량산출서_수량산출서-1201_단위수량" xfId="1201"/>
    <cellStyle name="1_tree_휴게시설_오창수량산출서_수량산출서-1201_단위수량1" xfId="1202"/>
    <cellStyle name="1_tree_휴게시설_오창수량산출서_수량산출서-1201_단위수량산출" xfId="1203"/>
    <cellStyle name="1_tree_휴게시설_오창수량산출서_수량산출서-1201_도곡단위수량" xfId="1204"/>
    <cellStyle name="1_tree_휴게시설_오창수량산출서_수량산출서-1201_철거단위수량" xfId="1205"/>
    <cellStyle name="1_tree_휴게시설_오창수량산출서_수량산출서-1201_한수단위수량" xfId="1206"/>
    <cellStyle name="1_tree_휴게시설_오창수량산출서_시설물단위수량" xfId="1207"/>
    <cellStyle name="1_tree_휴게시설_오창수량산출서_시설물단위수량1" xfId="1208"/>
    <cellStyle name="1_tree_휴게시설_오창수량산출서_시설물단위수량1_시설물단위수량" xfId="1209"/>
    <cellStyle name="1_tree_휴게시설_오창수량산출서_철거단위수량" xfId="1210"/>
    <cellStyle name="1_tree_휴게시설_오창수량산출서_한수단위수량" xfId="1211"/>
    <cellStyle name="1_tree_휴게시설_철거단위수량" xfId="1212"/>
    <cellStyle name="1_tree_휴게시설_한수단위수량" xfId="1213"/>
    <cellStyle name="11" xfId="1214"/>
    <cellStyle name="111" xfId="1215"/>
    <cellStyle name="2자리" xfId="1216"/>
    <cellStyle name="2자리선" xfId="1217"/>
    <cellStyle name="9" xfId="1218"/>
    <cellStyle name="category" xfId="1219"/>
    <cellStyle name="Comma" xfId="1220"/>
    <cellStyle name="Comma [0]_ SG&amp;A Bridge " xfId="1221"/>
    <cellStyle name="comma zerodec" xfId="1222"/>
    <cellStyle name="Comma_ SG&amp;A Bridge " xfId="1223"/>
    <cellStyle name="Currency" xfId="1224"/>
    <cellStyle name="Currency [0]_ SG&amp;A Bridge " xfId="1225"/>
    <cellStyle name="Currency_ SG&amp;A Bridge " xfId="1226"/>
    <cellStyle name="Currency1" xfId="1227"/>
    <cellStyle name="Date" xfId="1228"/>
    <cellStyle name="Dollar (zero dec)" xfId="1229"/>
    <cellStyle name="F2" xfId="1230"/>
    <cellStyle name="F3" xfId="1231"/>
    <cellStyle name="F4" xfId="1232"/>
    <cellStyle name="F5" xfId="1233"/>
    <cellStyle name="F6" xfId="1234"/>
    <cellStyle name="F7" xfId="1235"/>
    <cellStyle name="F8" xfId="1236"/>
    <cellStyle name="Fixed" xfId="1237"/>
    <cellStyle name="Grey" xfId="1238"/>
    <cellStyle name="HEADER" xfId="1239"/>
    <cellStyle name="Header1" xfId="1240"/>
    <cellStyle name="Header2" xfId="1241"/>
    <cellStyle name="Heading1" xfId="1242"/>
    <cellStyle name="Heading2" xfId="1243"/>
    <cellStyle name="Input [yellow]" xfId="1244"/>
    <cellStyle name="kg" xfId="1245"/>
    <cellStyle name="M" xfId="1246"/>
    <cellStyle name="M2" xfId="1247"/>
    <cellStyle name="M3" xfId="1248"/>
    <cellStyle name="Milliers [0]_Arabian Spec" xfId="1249"/>
    <cellStyle name="Milliers_Arabian Spec" xfId="1250"/>
    <cellStyle name="Model" xfId="1251"/>
    <cellStyle name="Mon?aire [0]_Arabian Spec" xfId="1252"/>
    <cellStyle name="Mon?aire_Arabian Spec" xfId="1253"/>
    <cellStyle name="Normal - Style1" xfId="1254"/>
    <cellStyle name="Normal_ SG&amp;A Bridge " xfId="1255"/>
    <cellStyle name="oh" xfId="1256"/>
    <cellStyle name="Percent" xfId="1257"/>
    <cellStyle name="Percent [2]" xfId="1258"/>
    <cellStyle name="Percent_영남내륙권 조경내역(0818)변환" xfId="1259"/>
    <cellStyle name="sh" xfId="1260"/>
    <cellStyle name="ssh" xfId="1261"/>
    <cellStyle name="subhead" xfId="1262"/>
    <cellStyle name="Total" xfId="1263"/>
    <cellStyle name="UM" xfId="1264"/>
    <cellStyle name="고정소숫점" xfId="1265"/>
    <cellStyle name="고정출력1" xfId="1266"/>
    <cellStyle name="고정출력2" xfId="1267"/>
    <cellStyle name="공사원가계산서(조경)" xfId="1268"/>
    <cellStyle name="공종" xfId="1269"/>
    <cellStyle name="날짜" xfId="1270"/>
    <cellStyle name="내역서" xfId="1271"/>
    <cellStyle name="네모제목" xfId="1272"/>
    <cellStyle name="단위" xfId="1273"/>
    <cellStyle name="달러" xfId="1274"/>
    <cellStyle name="뒤에 오는 하이퍼링크_01,02.단풍나무 식재공사" xfId="1275"/>
    <cellStyle name="백" xfId="1276"/>
    <cellStyle name="백_우수1(변경)" xfId="1277"/>
    <cellStyle name="뷭?_BOOKSHIP" xfId="1278"/>
    <cellStyle name="빨간색" xfId="1279"/>
    <cellStyle name="수량1" xfId="1280"/>
    <cellStyle name="수목명" xfId="1281"/>
    <cellStyle name="숫자(R)" xfId="1282"/>
    <cellStyle name="쉼표 [0]" xfId="1283" builtinId="6"/>
    <cellStyle name="쉼표 [0]_디자인휀스및자전거" xfId="1284"/>
    <cellStyle name="스타일 1" xfId="1285"/>
    <cellStyle name="왼쪽2" xfId="1286"/>
    <cellStyle name="자리수" xfId="1287"/>
    <cellStyle name="자리수0" xfId="1288"/>
    <cellStyle name="콤" xfId="1289"/>
    <cellStyle name="콤마 [" xfId="1290"/>
    <cellStyle name="콤마 [0]_(1.토)" xfId="1291"/>
    <cellStyle name="콤마 1" xfId="1292"/>
    <cellStyle name="콤마_(1.토)" xfId="1293"/>
    <cellStyle name="통" xfId="1294"/>
    <cellStyle name="통화 [" xfId="1295"/>
    <cellStyle name="퍼센트" xfId="1296"/>
    <cellStyle name="표" xfId="1297"/>
    <cellStyle name="표준" xfId="0" builtinId="0"/>
    <cellStyle name="標準_Akia(F）-8" xfId="1298"/>
    <cellStyle name="표준_대극장 안전망및휀스설치" xfId="1299"/>
    <cellStyle name="표준_현수식신설 (4월)" xfId="1300"/>
    <cellStyle name="표준10" xfId="1301"/>
    <cellStyle name="합산" xfId="1302"/>
    <cellStyle name="화폐기호" xfId="1303"/>
    <cellStyle name="화폐기호0" xfId="130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lim\AppData\Local\Microsoft\Windows\Temporary%20Internet%20Files\Content.IE5\20NEG1MD\project\&#45824;&#44396;&#48513;&#48512;\&#45824;&#44396;&#49444;&#44228;&#45236;&#50669;&#4943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324;&#47924;&#49892;2\C\EXCEL\&#45236;&#50669;&#4943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008;&#51088;\C\&#44608;&#51008;&#51088;\&#49688;&#46020;&#49324;&#50629;\xls\&#44592;&#53440;\&#51109;&#48708;&#44277;&#4932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\c\&#54532;&#47196;&#51229;&#53944;\&#50728;&#49328;\&#45236;&#50669;\&#44277;&#46041;&#46020;&#44553;&#54801;&#49345;\PROJECT\&#48513;&#48512;STP(&#49892;&#49884;)\&#45236;&#50669;&#49436;\9904&#44160;&#53664;&#50857;\Data(1)\&#51652;&#52380;&#54616;&#49688;&#51333;&#47568;&#52376;&#47532;&#51109;\EXCEL\&#45236;&#50669;(97&#45380;2&#5090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산출"/>
      <sheetName val="목차 (2)"/>
      <sheetName val="설계서"/>
      <sheetName val="예산서(총괄)"/>
      <sheetName val="예산서"/>
      <sheetName val="갑지(총괄)"/>
      <sheetName val="설계서 (1단계)"/>
      <sheetName val="예산서 (1단계)"/>
      <sheetName val="갑지(1단계)"/>
      <sheetName val="설계서 (2단계)"/>
      <sheetName val="예산서 (2단계)"/>
      <sheetName val="갑지(2단계)"/>
      <sheetName val="변동내역"/>
      <sheetName val="각동별내역"/>
      <sheetName val="내역"/>
      <sheetName val="CABLE수량산출 (2)"/>
      <sheetName val="수량산출표 (3)"/>
      <sheetName val="견적대비"/>
      <sheetName val="목차"/>
      <sheetName val="일위대가"/>
      <sheetName val="단가"/>
      <sheetName val="노임단가"/>
      <sheetName val="기초 자료"/>
      <sheetName val="목차임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7">
          <cell r="G7" t="str">
            <v>북부하수종말처리시설 고도처리 공사(1단계)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여의도"/>
      <sheetName val="여의도 (도)(3)"/>
      <sheetName val="여의도 (식)"/>
      <sheetName val="여의도 (87)"/>
      <sheetName val="케이씨"/>
      <sheetName val="능곡"/>
      <sheetName val="ISONI"/>
      <sheetName val="ISONI (2)"/>
      <sheetName val="응암동"/>
      <sheetName val="태백"/>
      <sheetName val="상계1"/>
      <sheetName val="상계2"/>
      <sheetName val="을지로"/>
      <sheetName val="동부s"/>
      <sheetName val="충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위단가"/>
      <sheetName val="이식대상수목현황"/>
      <sheetName val="이식피벗테이블"/>
      <sheetName val="이식장비상차비"/>
      <sheetName val="이식장비하차비"/>
      <sheetName val="자연석장비상차비"/>
      <sheetName val="자연석운반비"/>
      <sheetName val="굴삭기(사질토보통)"/>
      <sheetName val="굴삭기(점성토보통)"/>
      <sheetName val="중기단가산출근거"/>
      <sheetName val="토사운반비"/>
      <sheetName val="운반거리"/>
      <sheetName val="자연석장비하차비"/>
      <sheetName val="자연석장비놓기"/>
      <sheetName val="자연석장비쌓기"/>
      <sheetName val="자연석장비하차및놓기"/>
      <sheetName val="자연석장비하차및쌓기"/>
      <sheetName val="장비사용식재비"/>
      <sheetName val="불도우저터파기"/>
      <sheetName val="불도우저포설 및 정지"/>
      <sheetName val="불도우저운반"/>
      <sheetName val="다짐기계"/>
      <sheetName val="그레이더(평방당)설계적용"/>
      <sheetName val="살수차"/>
      <sheetName val="그레이더(평방당)"/>
      <sheetName val="그레이더(입방당)"/>
      <sheetName val="트랙터"/>
      <sheetName val="장비사용설계적용식재비"/>
      <sheetName val="이식수목인력상하차비"/>
      <sheetName val="이식수목상차지인력운반비"/>
      <sheetName val="이식수목하차지인력운반비"/>
      <sheetName val="이식목차량운반비"/>
      <sheetName val="자연석운반차량"/>
      <sheetName val="이식목운반차량"/>
      <sheetName val="수목중량산출"/>
      <sheetName val="야생수목뿌리분보호재료비"/>
      <sheetName val="야생수목굴취단가표"/>
      <sheetName val="이식수목"/>
      <sheetName val="000000"/>
      <sheetName val="000001"/>
      <sheetName val="000002"/>
      <sheetName val="000003"/>
      <sheetName val="산출내역서"/>
      <sheetName val="원가계산서(1)"/>
      <sheetName val="원가계산서(2)"/>
      <sheetName val="일위대가 목록표"/>
      <sheetName val="일위대가표"/>
      <sheetName val="단가산출서"/>
      <sheetName val="기계경비목록표"/>
      <sheetName val="기계경비(2)"/>
      <sheetName val="뿌리보호재료및비료산출"/>
      <sheetName val="중2 "/>
      <sheetName val="수목중량"/>
      <sheetName val="기계상차"/>
      <sheetName val="기계하차 "/>
      <sheetName val="인력상하차"/>
      <sheetName val="운반(정식)"/>
      <sheetName val="단가대비표"/>
      <sheetName val="정수장 수목수량"/>
      <sheetName val="수목수량"/>
      <sheetName val="지주수량집계"/>
      <sheetName val="시비량"/>
      <sheetName val="비료수량집계"/>
      <sheetName val="포장수량"/>
      <sheetName val="시설물수량"/>
      <sheetName val="씨앗(지족)"/>
      <sheetName val="SEED"/>
      <sheetName val="씨앗(정수장)"/>
      <sheetName val="잔디면적"/>
      <sheetName val="토공"/>
      <sheetName val="노임"/>
    </sheetNames>
    <sheetDataSet>
      <sheetData sheetId="0" refreshError="1">
        <row r="11">
          <cell r="B11">
            <v>64408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목차"/>
      <sheetName val="총공사비"/>
      <sheetName val="원가계산서"/>
      <sheetName val="관급자재비"/>
      <sheetName val="(기자재비)"/>
      <sheetName val="사급자재비"/>
      <sheetName val="기자재설치비"/>
      <sheetName val="기자재설치비산출서"/>
      <sheetName val="배관자재(단가조사서)"/>
      <sheetName val="배관자재비"/>
      <sheetName val="배관설치비"/>
      <sheetName val="종합시운전비"/>
      <sheetName val="일위대가(1)"/>
      <sheetName val="일위대가(2)"/>
      <sheetName val="노임단가"/>
      <sheetName val="내역(97년2월)"/>
      <sheetName val="대치판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4" workbookViewId="0"/>
  </sheetViews>
  <sheetFormatPr defaultRowHeight="13.5"/>
  <sheetData/>
  <phoneticPr fontId="3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85" zoomScaleNormal="85" workbookViewId="0">
      <pane ySplit="2" topLeftCell="A3" activePane="bottomLeft" state="frozen"/>
      <selection pane="bottomLeft" activeCell="E15" sqref="E15"/>
    </sheetView>
  </sheetViews>
  <sheetFormatPr defaultColWidth="8.88671875" defaultRowHeight="24" customHeight="1"/>
  <cols>
    <col min="1" max="1" width="22.6640625" style="134" customWidth="1"/>
    <col min="2" max="2" width="27.33203125" style="135" customWidth="1"/>
    <col min="3" max="3" width="6.88671875" style="136" customWidth="1"/>
    <col min="4" max="4" width="5.77734375" style="134" customWidth="1"/>
    <col min="5" max="5" width="13.33203125" style="135" customWidth="1"/>
    <col min="6" max="6" width="9.77734375" style="96" customWidth="1"/>
    <col min="7" max="7" width="11.33203125" style="96" customWidth="1"/>
    <col min="8" max="8" width="11.5546875" style="96" hidden="1" customWidth="1"/>
    <col min="9" max="9" width="12.77734375" style="96" hidden="1" customWidth="1"/>
    <col min="10" max="10" width="9.33203125" style="96" hidden="1" customWidth="1"/>
    <col min="11" max="11" width="12.109375" style="133" hidden="1" customWidth="1"/>
    <col min="12" max="12" width="11.5546875" style="96" hidden="1" customWidth="1"/>
    <col min="13" max="13" width="8.88671875" style="96"/>
    <col min="14" max="14" width="8.88671875" style="96" customWidth="1"/>
    <col min="15" max="16384" width="8.88671875" style="96"/>
  </cols>
  <sheetData>
    <row r="1" spans="1:12" s="91" customFormat="1" ht="24" customHeight="1" thickTop="1">
      <c r="A1" s="238" t="s">
        <v>64</v>
      </c>
      <c r="B1" s="238"/>
      <c r="C1" s="246" t="s">
        <v>39</v>
      </c>
      <c r="D1" s="238" t="s">
        <v>0</v>
      </c>
      <c r="E1" s="238" t="s">
        <v>40</v>
      </c>
      <c r="F1" s="240" t="s">
        <v>41</v>
      </c>
      <c r="G1" s="240"/>
      <c r="H1" s="241" t="s">
        <v>42</v>
      </c>
      <c r="I1" s="242"/>
      <c r="J1" s="242" t="s">
        <v>43</v>
      </c>
      <c r="K1" s="242"/>
      <c r="L1" s="236" t="s">
        <v>44</v>
      </c>
    </row>
    <row r="2" spans="1:12" s="91" customFormat="1" ht="24" customHeight="1" thickBot="1">
      <c r="A2" s="239"/>
      <c r="B2" s="239"/>
      <c r="C2" s="247"/>
      <c r="D2" s="239"/>
      <c r="E2" s="239"/>
      <c r="F2" s="137" t="s">
        <v>45</v>
      </c>
      <c r="G2" s="137" t="s">
        <v>46</v>
      </c>
      <c r="H2" s="93" t="s">
        <v>45</v>
      </c>
      <c r="I2" s="92" t="s">
        <v>46</v>
      </c>
      <c r="J2" s="92" t="s">
        <v>45</v>
      </c>
      <c r="K2" s="92" t="s">
        <v>46</v>
      </c>
      <c r="L2" s="237"/>
    </row>
    <row r="3" spans="1:12" s="91" customFormat="1" ht="24" customHeight="1">
      <c r="A3" s="250" t="s">
        <v>101</v>
      </c>
      <c r="B3" s="250"/>
      <c r="C3" s="250"/>
      <c r="D3" s="250"/>
      <c r="E3" s="250"/>
      <c r="F3" s="250"/>
      <c r="G3" s="251"/>
      <c r="H3" s="94"/>
      <c r="I3" s="94"/>
      <c r="J3" s="94"/>
      <c r="K3" s="94"/>
      <c r="L3" s="95"/>
    </row>
    <row r="4" spans="1:12" ht="27" customHeight="1">
      <c r="A4" s="138" t="s">
        <v>105</v>
      </c>
      <c r="B4" s="252" t="s">
        <v>119</v>
      </c>
      <c r="C4" s="253"/>
      <c r="D4" s="253"/>
      <c r="E4" s="253"/>
      <c r="F4" s="253"/>
      <c r="G4" s="254"/>
      <c r="H4" s="97"/>
      <c r="I4" s="98"/>
      <c r="J4" s="99"/>
      <c r="K4" s="98"/>
      <c r="L4" s="100"/>
    </row>
    <row r="5" spans="1:12" ht="27" customHeight="1">
      <c r="A5" s="243" t="s">
        <v>100</v>
      </c>
      <c r="B5" s="99" t="s">
        <v>133</v>
      </c>
      <c r="C5" s="101">
        <v>1</v>
      </c>
      <c r="D5" s="101" t="s">
        <v>79</v>
      </c>
      <c r="E5" s="183"/>
      <c r="F5" s="125"/>
      <c r="G5" s="126"/>
      <c r="H5" s="104"/>
      <c r="I5" s="105"/>
      <c r="J5" s="106"/>
      <c r="K5" s="105"/>
      <c r="L5" s="107"/>
    </row>
    <row r="6" spans="1:12" ht="27" customHeight="1">
      <c r="A6" s="244"/>
      <c r="B6" s="106" t="s">
        <v>134</v>
      </c>
      <c r="C6" s="147">
        <v>1</v>
      </c>
      <c r="D6" s="146" t="s">
        <v>79</v>
      </c>
      <c r="E6" s="184"/>
      <c r="F6" s="148"/>
      <c r="G6" s="149"/>
      <c r="H6" s="108"/>
      <c r="I6" s="109"/>
      <c r="J6" s="110"/>
      <c r="K6" s="109"/>
      <c r="L6" s="107" t="s">
        <v>80</v>
      </c>
    </row>
    <row r="7" spans="1:12" s="113" customFormat="1" ht="27" customHeight="1" thickBot="1">
      <c r="A7" s="248" t="s">
        <v>73</v>
      </c>
      <c r="B7" s="249"/>
      <c r="C7" s="114"/>
      <c r="D7" s="115"/>
      <c r="E7" s="177">
        <f>SUM(E5:E6)</f>
        <v>0</v>
      </c>
      <c r="F7" s="116"/>
      <c r="G7" s="117"/>
      <c r="H7" s="118"/>
      <c r="I7" s="119"/>
      <c r="J7" s="120"/>
      <c r="K7" s="119"/>
      <c r="L7" s="121"/>
    </row>
    <row r="8" spans="1:12" ht="27" customHeight="1" thickTop="1">
      <c r="A8" s="140" t="s">
        <v>104</v>
      </c>
      <c r="B8" s="271"/>
      <c r="C8" s="271"/>
      <c r="D8" s="271"/>
      <c r="E8" s="141"/>
      <c r="F8" s="141"/>
      <c r="G8" s="142"/>
      <c r="H8" s="97"/>
      <c r="I8" s="98"/>
      <c r="J8" s="99"/>
      <c r="K8" s="98"/>
      <c r="L8" s="100"/>
    </row>
    <row r="9" spans="1:12" ht="27" customHeight="1">
      <c r="A9" s="256" t="s">
        <v>107</v>
      </c>
      <c r="B9" s="99" t="s">
        <v>135</v>
      </c>
      <c r="C9" s="101">
        <v>3</v>
      </c>
      <c r="D9" s="101" t="s">
        <v>79</v>
      </c>
      <c r="E9" s="125"/>
      <c r="F9" s="125"/>
      <c r="G9" s="126"/>
      <c r="H9" s="97"/>
      <c r="I9" s="98"/>
      <c r="J9" s="99"/>
      <c r="K9" s="98"/>
      <c r="L9" s="127"/>
    </row>
    <row r="10" spans="1:12" ht="27" customHeight="1">
      <c r="A10" s="244"/>
      <c r="B10" s="139" t="s">
        <v>89</v>
      </c>
      <c r="C10" s="101">
        <v>1</v>
      </c>
      <c r="D10" s="101" t="s">
        <v>57</v>
      </c>
      <c r="E10" s="125"/>
      <c r="F10" s="125"/>
      <c r="G10" s="126"/>
      <c r="H10" s="97"/>
      <c r="I10" s="98"/>
      <c r="J10" s="99"/>
      <c r="K10" s="98"/>
      <c r="L10" s="127"/>
    </row>
    <row r="11" spans="1:12" s="113" customFormat="1" ht="27" customHeight="1" thickBot="1">
      <c r="A11" s="248" t="s">
        <v>73</v>
      </c>
      <c r="B11" s="249"/>
      <c r="C11" s="114"/>
      <c r="D11" s="115"/>
      <c r="E11" s="116">
        <f>SUM(E9:E10)</f>
        <v>0</v>
      </c>
      <c r="F11" s="116"/>
      <c r="G11" s="117"/>
      <c r="H11" s="118"/>
      <c r="I11" s="119"/>
      <c r="J11" s="120"/>
      <c r="K11" s="119"/>
      <c r="L11" s="121"/>
    </row>
    <row r="12" spans="1:12" s="113" customFormat="1" ht="27" customHeight="1" thickTop="1" thickBot="1">
      <c r="A12" s="140" t="s">
        <v>139</v>
      </c>
      <c r="B12" s="271"/>
      <c r="C12" s="271"/>
      <c r="D12" s="271"/>
      <c r="E12" s="141"/>
      <c r="F12" s="141"/>
      <c r="G12" s="142"/>
      <c r="H12" s="118"/>
      <c r="I12" s="119"/>
      <c r="J12" s="120"/>
      <c r="K12" s="119"/>
      <c r="L12" s="121"/>
    </row>
    <row r="13" spans="1:12" ht="24" customHeight="1" thickTop="1">
      <c r="A13" s="182" t="s">
        <v>140</v>
      </c>
      <c r="B13" s="99" t="s">
        <v>141</v>
      </c>
      <c r="C13" s="178">
        <v>22</v>
      </c>
      <c r="D13" s="178" t="s">
        <v>79</v>
      </c>
      <c r="E13" s="184"/>
      <c r="F13" s="184"/>
      <c r="G13" s="180"/>
    </row>
    <row r="14" spans="1:12" ht="24" customHeight="1" thickBot="1">
      <c r="A14" s="248" t="s">
        <v>73</v>
      </c>
      <c r="B14" s="249"/>
      <c r="C14" s="114"/>
      <c r="D14" s="181"/>
      <c r="E14" s="116">
        <f>SUM(E13)</f>
        <v>0</v>
      </c>
      <c r="F14" s="116"/>
      <c r="G14" s="117"/>
    </row>
    <row r="15" spans="1:12" ht="24" customHeight="1" thickTop="1" thickBot="1">
      <c r="A15" s="234" t="s">
        <v>93</v>
      </c>
      <c r="B15" s="235"/>
      <c r="C15" s="128"/>
      <c r="D15" s="129"/>
      <c r="E15" s="130">
        <f>E7+E11+E14</f>
        <v>0</v>
      </c>
      <c r="F15" s="130"/>
      <c r="G15" s="131"/>
    </row>
    <row r="16" spans="1:12" ht="24" customHeight="1" thickTop="1"/>
  </sheetData>
  <mergeCells count="18">
    <mergeCell ref="L1:L2"/>
    <mergeCell ref="A3:G3"/>
    <mergeCell ref="B4:G4"/>
    <mergeCell ref="A5:A6"/>
    <mergeCell ref="A7:B7"/>
    <mergeCell ref="A1:B2"/>
    <mergeCell ref="C1:C2"/>
    <mergeCell ref="D1:D2"/>
    <mergeCell ref="E1:E2"/>
    <mergeCell ref="F1:G1"/>
    <mergeCell ref="H1:I1"/>
    <mergeCell ref="A15:B15"/>
    <mergeCell ref="J1:K1"/>
    <mergeCell ref="B8:D8"/>
    <mergeCell ref="A9:A10"/>
    <mergeCell ref="A11:B11"/>
    <mergeCell ref="B12:D12"/>
    <mergeCell ref="A14:B14"/>
  </mergeCells>
  <phoneticPr fontId="3" type="noConversion"/>
  <printOptions horizontalCentered="1"/>
  <pageMargins left="0.25" right="0.25" top="0.75" bottom="0.75" header="0.3" footer="0.3"/>
  <pageSetup paperSize="9" scale="66" orientation="portrait" horizontalDpi="4294967293" verticalDpi="300" r:id="rId1"/>
  <headerFooter alignWithMargins="0">
    <oddHeader>&amp;C&amp;"HY헤드라인M,굵게"&amp;18일 위 대 가 표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="85" zoomScaleNormal="85" workbookViewId="0">
      <pane ySplit="2" topLeftCell="A3" activePane="bottomLeft" state="frozen"/>
      <selection pane="bottomLeft" activeCell="E14" sqref="E14"/>
    </sheetView>
  </sheetViews>
  <sheetFormatPr defaultColWidth="8.88671875" defaultRowHeight="24" customHeight="1"/>
  <cols>
    <col min="1" max="1" width="22.6640625" style="134" customWidth="1"/>
    <col min="2" max="2" width="35.109375" style="135" bestFit="1" customWidth="1"/>
    <col min="3" max="3" width="6.88671875" style="136" customWidth="1"/>
    <col min="4" max="4" width="5.77734375" style="134" customWidth="1"/>
    <col min="5" max="5" width="13.33203125" style="135" customWidth="1"/>
    <col min="6" max="6" width="9.77734375" style="96" customWidth="1"/>
    <col min="7" max="7" width="11.33203125" style="96" customWidth="1"/>
    <col min="8" max="8" width="11.5546875" style="96" hidden="1" customWidth="1"/>
    <col min="9" max="9" width="12.77734375" style="96" hidden="1" customWidth="1"/>
    <col min="10" max="10" width="9.33203125" style="96" hidden="1" customWidth="1"/>
    <col min="11" max="11" width="12.109375" style="133" hidden="1" customWidth="1"/>
    <col min="12" max="12" width="11.5546875" style="96" hidden="1" customWidth="1"/>
    <col min="13" max="13" width="8.88671875" style="96"/>
    <col min="14" max="14" width="8.88671875" style="96" customWidth="1"/>
    <col min="15" max="16384" width="8.88671875" style="96"/>
  </cols>
  <sheetData>
    <row r="1" spans="1:12" s="91" customFormat="1" ht="24" customHeight="1" thickTop="1">
      <c r="A1" s="238" t="s">
        <v>64</v>
      </c>
      <c r="B1" s="238"/>
      <c r="C1" s="246" t="s">
        <v>39</v>
      </c>
      <c r="D1" s="238" t="s">
        <v>0</v>
      </c>
      <c r="E1" s="238" t="s">
        <v>40</v>
      </c>
      <c r="F1" s="240" t="s">
        <v>41</v>
      </c>
      <c r="G1" s="240"/>
      <c r="H1" s="241" t="s">
        <v>42</v>
      </c>
      <c r="I1" s="242"/>
      <c r="J1" s="242" t="s">
        <v>43</v>
      </c>
      <c r="K1" s="242"/>
      <c r="L1" s="236" t="s">
        <v>44</v>
      </c>
    </row>
    <row r="2" spans="1:12" s="91" customFormat="1" ht="24" customHeight="1" thickBot="1">
      <c r="A2" s="239"/>
      <c r="B2" s="239"/>
      <c r="C2" s="247"/>
      <c r="D2" s="239"/>
      <c r="E2" s="239"/>
      <c r="F2" s="137" t="s">
        <v>45</v>
      </c>
      <c r="G2" s="137" t="s">
        <v>46</v>
      </c>
      <c r="H2" s="93" t="s">
        <v>45</v>
      </c>
      <c r="I2" s="92" t="s">
        <v>46</v>
      </c>
      <c r="J2" s="92" t="s">
        <v>45</v>
      </c>
      <c r="K2" s="92" t="s">
        <v>46</v>
      </c>
      <c r="L2" s="237"/>
    </row>
    <row r="3" spans="1:12" s="91" customFormat="1" ht="24" customHeight="1">
      <c r="A3" s="250" t="s">
        <v>142</v>
      </c>
      <c r="B3" s="250"/>
      <c r="C3" s="250"/>
      <c r="D3" s="250"/>
      <c r="E3" s="250"/>
      <c r="F3" s="250"/>
      <c r="G3" s="251"/>
      <c r="H3" s="94"/>
      <c r="I3" s="94"/>
      <c r="J3" s="94"/>
      <c r="K3" s="94"/>
      <c r="L3" s="95"/>
    </row>
    <row r="4" spans="1:12" ht="27" customHeight="1">
      <c r="A4" s="138" t="s">
        <v>77</v>
      </c>
      <c r="B4" s="252"/>
      <c r="C4" s="253"/>
      <c r="D4" s="253"/>
      <c r="E4" s="253"/>
      <c r="F4" s="253"/>
      <c r="G4" s="254"/>
      <c r="H4" s="97"/>
      <c r="I4" s="98"/>
      <c r="J4" s="99"/>
      <c r="K4" s="98"/>
      <c r="L4" s="100"/>
    </row>
    <row r="5" spans="1:12" ht="27" customHeight="1">
      <c r="A5" s="243" t="s">
        <v>143</v>
      </c>
      <c r="B5" s="132" t="s">
        <v>144</v>
      </c>
      <c r="C5" s="101">
        <v>5</v>
      </c>
      <c r="D5" s="101" t="s">
        <v>79</v>
      </c>
      <c r="E5" s="125"/>
      <c r="F5" s="125"/>
      <c r="G5" s="126"/>
      <c r="H5" s="104"/>
      <c r="I5" s="105"/>
      <c r="J5" s="106"/>
      <c r="K5" s="105"/>
      <c r="L5" s="107"/>
    </row>
    <row r="6" spans="1:12" ht="27" customHeight="1">
      <c r="A6" s="244"/>
      <c r="B6" s="110" t="s">
        <v>145</v>
      </c>
      <c r="C6" s="101">
        <v>64</v>
      </c>
      <c r="D6" s="101" t="s">
        <v>79</v>
      </c>
      <c r="E6" s="102"/>
      <c r="F6" s="102"/>
      <c r="G6" s="103"/>
      <c r="H6" s="108"/>
      <c r="I6" s="109"/>
      <c r="J6" s="110"/>
      <c r="K6" s="109"/>
      <c r="L6" s="107" t="s">
        <v>80</v>
      </c>
    </row>
    <row r="7" spans="1:12" ht="27" customHeight="1">
      <c r="A7" s="244"/>
      <c r="B7" s="110" t="s">
        <v>146</v>
      </c>
      <c r="C7" s="101">
        <v>224</v>
      </c>
      <c r="D7" s="101" t="s">
        <v>79</v>
      </c>
      <c r="E7" s="102"/>
      <c r="F7" s="102"/>
      <c r="G7" s="103"/>
      <c r="H7" s="104"/>
      <c r="I7" s="105"/>
      <c r="J7" s="106"/>
      <c r="K7" s="105"/>
      <c r="L7" s="107"/>
    </row>
    <row r="8" spans="1:12" ht="27" customHeight="1">
      <c r="A8" s="244"/>
      <c r="B8" s="179" t="s">
        <v>153</v>
      </c>
      <c r="C8" s="178">
        <v>32</v>
      </c>
      <c r="D8" s="178" t="s">
        <v>154</v>
      </c>
      <c r="E8" s="102"/>
      <c r="F8" s="102"/>
      <c r="G8" s="103"/>
      <c r="H8" s="104"/>
      <c r="I8" s="105"/>
      <c r="J8" s="106"/>
      <c r="K8" s="105"/>
      <c r="L8" s="107"/>
    </row>
    <row r="9" spans="1:12" ht="27" customHeight="1">
      <c r="A9" s="244"/>
      <c r="B9" s="139" t="s">
        <v>147</v>
      </c>
      <c r="C9" s="178">
        <v>20</v>
      </c>
      <c r="D9" s="178" t="s">
        <v>150</v>
      </c>
      <c r="E9" s="102"/>
      <c r="F9" s="102"/>
      <c r="G9" s="103"/>
      <c r="H9" s="104"/>
      <c r="I9" s="105"/>
      <c r="J9" s="106"/>
      <c r="K9" s="105"/>
      <c r="L9" s="107"/>
    </row>
    <row r="10" spans="1:12" ht="27" customHeight="1">
      <c r="A10" s="244"/>
      <c r="B10" s="179" t="s">
        <v>148</v>
      </c>
      <c r="C10" s="178">
        <v>40</v>
      </c>
      <c r="D10" s="178" t="s">
        <v>150</v>
      </c>
      <c r="E10" s="102"/>
      <c r="F10" s="102"/>
      <c r="G10" s="103"/>
      <c r="H10" s="104"/>
      <c r="I10" s="105"/>
      <c r="J10" s="106"/>
      <c r="K10" s="105"/>
      <c r="L10" s="107"/>
    </row>
    <row r="11" spans="1:12" ht="27" customHeight="1">
      <c r="A11" s="244"/>
      <c r="B11" s="179" t="s">
        <v>149</v>
      </c>
      <c r="C11" s="111">
        <v>40</v>
      </c>
      <c r="D11" s="112" t="s">
        <v>150</v>
      </c>
      <c r="E11" s="102"/>
      <c r="F11" s="102"/>
      <c r="G11" s="103"/>
      <c r="H11" s="104"/>
      <c r="I11" s="105"/>
      <c r="J11" s="106"/>
      <c r="K11" s="105"/>
      <c r="L11" s="107"/>
    </row>
    <row r="12" spans="1:12" ht="27" customHeight="1">
      <c r="A12" s="244"/>
      <c r="B12" s="179" t="s">
        <v>151</v>
      </c>
      <c r="C12" s="178">
        <v>1</v>
      </c>
      <c r="D12" s="178" t="s">
        <v>152</v>
      </c>
      <c r="E12" s="102"/>
      <c r="F12" s="102"/>
      <c r="G12" s="103"/>
      <c r="H12" s="104"/>
      <c r="I12" s="105"/>
      <c r="J12" s="106"/>
      <c r="K12" s="105"/>
      <c r="L12" s="107"/>
    </row>
    <row r="13" spans="1:12" ht="27" customHeight="1">
      <c r="A13" s="244"/>
      <c r="B13" s="179" t="s">
        <v>157</v>
      </c>
      <c r="C13" s="178">
        <v>2</v>
      </c>
      <c r="D13" s="178" t="s">
        <v>156</v>
      </c>
      <c r="E13" s="102"/>
      <c r="F13" s="102"/>
      <c r="G13" s="103"/>
      <c r="H13" s="104"/>
      <c r="I13" s="105"/>
      <c r="J13" s="106"/>
      <c r="K13" s="105"/>
      <c r="L13" s="107"/>
    </row>
    <row r="14" spans="1:12" ht="27" customHeight="1">
      <c r="A14" s="244"/>
      <c r="B14" s="179" t="s">
        <v>158</v>
      </c>
      <c r="C14" s="178">
        <v>10</v>
      </c>
      <c r="D14" s="178" t="s">
        <v>156</v>
      </c>
      <c r="E14" s="102"/>
      <c r="F14" s="102"/>
      <c r="G14" s="103"/>
      <c r="H14" s="104"/>
      <c r="I14" s="105"/>
      <c r="J14" s="106"/>
      <c r="K14" s="105"/>
      <c r="L14" s="107"/>
    </row>
    <row r="15" spans="1:12" ht="27" customHeight="1">
      <c r="A15" s="245"/>
      <c r="B15" s="179" t="s">
        <v>155</v>
      </c>
      <c r="C15" s="111">
        <v>12</v>
      </c>
      <c r="D15" s="112" t="s">
        <v>156</v>
      </c>
      <c r="E15" s="102"/>
      <c r="F15" s="102"/>
      <c r="G15" s="103"/>
      <c r="H15" s="108"/>
      <c r="I15" s="109"/>
      <c r="J15" s="110"/>
      <c r="K15" s="109"/>
      <c r="L15" s="107" t="s">
        <v>80</v>
      </c>
    </row>
    <row r="16" spans="1:12" s="113" customFormat="1" ht="27" customHeight="1" thickBot="1">
      <c r="A16" s="248" t="s">
        <v>73</v>
      </c>
      <c r="B16" s="249"/>
      <c r="C16" s="114"/>
      <c r="D16" s="115"/>
      <c r="E16" s="116">
        <f>SUM(E5:E15)</f>
        <v>0</v>
      </c>
      <c r="F16" s="116"/>
      <c r="G16" s="117"/>
      <c r="H16" s="118"/>
      <c r="I16" s="119"/>
      <c r="J16" s="120"/>
      <c r="K16" s="119"/>
      <c r="L16" s="121"/>
    </row>
    <row r="17" spans="1:12" ht="27" customHeight="1" thickTop="1">
      <c r="A17" s="140" t="s">
        <v>82</v>
      </c>
      <c r="B17" s="271"/>
      <c r="C17" s="271"/>
      <c r="D17" s="271"/>
      <c r="E17" s="141"/>
      <c r="F17" s="141"/>
      <c r="G17" s="142"/>
      <c r="H17" s="97"/>
      <c r="I17" s="98"/>
      <c r="J17" s="99"/>
      <c r="K17" s="98"/>
      <c r="L17" s="100"/>
    </row>
    <row r="18" spans="1:12" ht="27" customHeight="1">
      <c r="A18" s="243" t="s">
        <v>179</v>
      </c>
      <c r="B18" s="99" t="s">
        <v>159</v>
      </c>
      <c r="C18" s="101">
        <v>40</v>
      </c>
      <c r="D18" s="178" t="s">
        <v>162</v>
      </c>
      <c r="E18" s="125"/>
      <c r="F18" s="125"/>
      <c r="G18" s="126"/>
      <c r="H18" s="97"/>
      <c r="I18" s="98"/>
      <c r="J18" s="99"/>
      <c r="K18" s="98"/>
      <c r="L18" s="127"/>
    </row>
    <row r="19" spans="1:12" ht="27" customHeight="1">
      <c r="A19" s="256"/>
      <c r="B19" s="110" t="s">
        <v>160</v>
      </c>
      <c r="C19" s="101">
        <v>30</v>
      </c>
      <c r="D19" s="178" t="s">
        <v>163</v>
      </c>
      <c r="E19" s="125"/>
      <c r="F19" s="125"/>
      <c r="G19" s="126"/>
      <c r="H19" s="97"/>
      <c r="I19" s="98"/>
      <c r="J19" s="99"/>
      <c r="K19" s="98"/>
      <c r="L19" s="127"/>
    </row>
    <row r="20" spans="1:12" ht="27" customHeight="1">
      <c r="A20" s="256"/>
      <c r="B20" s="139" t="s">
        <v>161</v>
      </c>
      <c r="C20" s="101">
        <v>3</v>
      </c>
      <c r="D20" s="178" t="s">
        <v>162</v>
      </c>
      <c r="E20" s="125"/>
      <c r="F20" s="125"/>
      <c r="G20" s="126"/>
      <c r="H20" s="97"/>
      <c r="I20" s="98"/>
      <c r="J20" s="99"/>
      <c r="K20" s="98"/>
      <c r="L20" s="127"/>
    </row>
    <row r="21" spans="1:12" ht="27" customHeight="1">
      <c r="A21" s="256"/>
      <c r="B21" s="139" t="s">
        <v>165</v>
      </c>
      <c r="C21" s="178">
        <v>10</v>
      </c>
      <c r="D21" s="178" t="s">
        <v>166</v>
      </c>
      <c r="E21" s="184"/>
      <c r="F21" s="184"/>
      <c r="G21" s="180"/>
      <c r="H21" s="97"/>
      <c r="I21" s="98"/>
      <c r="J21" s="99"/>
      <c r="K21" s="98"/>
      <c r="L21" s="127"/>
    </row>
    <row r="22" spans="1:12" ht="27" customHeight="1">
      <c r="A22" s="257"/>
      <c r="B22" s="139" t="s">
        <v>164</v>
      </c>
      <c r="C22" s="151">
        <v>4</v>
      </c>
      <c r="D22" s="178" t="s">
        <v>167</v>
      </c>
      <c r="E22" s="150"/>
      <c r="F22" s="150"/>
      <c r="G22" s="126"/>
      <c r="H22" s="97"/>
      <c r="I22" s="98"/>
      <c r="J22" s="99"/>
      <c r="K22" s="98"/>
      <c r="L22" s="127"/>
    </row>
    <row r="23" spans="1:12" s="113" customFormat="1" ht="27" customHeight="1" thickBot="1">
      <c r="A23" s="248" t="s">
        <v>73</v>
      </c>
      <c r="B23" s="249"/>
      <c r="C23" s="114"/>
      <c r="D23" s="115"/>
      <c r="E23" s="116">
        <f>SUM(E18:E22)</f>
        <v>0</v>
      </c>
      <c r="F23" s="116"/>
      <c r="G23" s="117"/>
      <c r="H23" s="118"/>
      <c r="I23" s="119"/>
      <c r="J23" s="120"/>
      <c r="K23" s="119"/>
      <c r="L23" s="121"/>
    </row>
    <row r="24" spans="1:12" s="113" customFormat="1" ht="27" customHeight="1" thickTop="1" thickBot="1">
      <c r="A24" s="234" t="s">
        <v>93</v>
      </c>
      <c r="B24" s="235"/>
      <c r="C24" s="128"/>
      <c r="D24" s="129"/>
      <c r="E24" s="130">
        <f>E16+E23</f>
        <v>0</v>
      </c>
      <c r="F24" s="130"/>
      <c r="G24" s="131"/>
      <c r="H24" s="118"/>
      <c r="I24" s="119"/>
      <c r="J24" s="120"/>
      <c r="K24" s="119"/>
      <c r="L24" s="121"/>
    </row>
    <row r="25" spans="1:12" ht="24" customHeight="1" thickTop="1"/>
  </sheetData>
  <mergeCells count="16">
    <mergeCell ref="A24:B24"/>
    <mergeCell ref="E1:E2"/>
    <mergeCell ref="B17:D17"/>
    <mergeCell ref="A23:B23"/>
    <mergeCell ref="A16:B16"/>
    <mergeCell ref="A5:A15"/>
    <mergeCell ref="A18:A22"/>
    <mergeCell ref="J1:K1"/>
    <mergeCell ref="L1:L2"/>
    <mergeCell ref="A3:G3"/>
    <mergeCell ref="B4:G4"/>
    <mergeCell ref="F1:G1"/>
    <mergeCell ref="H1:I1"/>
    <mergeCell ref="A1:B2"/>
    <mergeCell ref="C1:C2"/>
    <mergeCell ref="D1:D2"/>
  </mergeCells>
  <phoneticPr fontId="3" type="noConversion"/>
  <printOptions horizontalCentered="1"/>
  <pageMargins left="0.25" right="0.25" top="0.75" bottom="0.75" header="0.3" footer="0.3"/>
  <pageSetup paperSize="9" scale="66" orientation="portrait" horizontalDpi="4294967293" verticalDpi="300" r:id="rId1"/>
  <headerFooter alignWithMargins="0">
    <oddHeader>&amp;C&amp;"HY헤드라인M,굵게"&amp;18일 위 대 가 표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zoomScaleNormal="100" workbookViewId="0">
      <selection activeCell="K10" sqref="K10"/>
    </sheetView>
  </sheetViews>
  <sheetFormatPr defaultColWidth="8.88671875" defaultRowHeight="13.5"/>
  <cols>
    <col min="1" max="1" width="6.77734375" style="47" customWidth="1"/>
    <col min="2" max="2" width="15.77734375" style="30" customWidth="1"/>
    <col min="3" max="3" width="6.77734375" style="47" customWidth="1"/>
    <col min="4" max="4" width="15.77734375" style="30" customWidth="1"/>
    <col min="5" max="5" width="6.77734375" style="47" customWidth="1"/>
    <col min="6" max="6" width="16.5546875" style="30" customWidth="1"/>
    <col min="7" max="7" width="7.88671875" style="47" customWidth="1"/>
    <col min="8" max="8" width="16.6640625" style="30" customWidth="1"/>
    <col min="9" max="9" width="26.21875" style="25" customWidth="1"/>
    <col min="10" max="10" width="5.77734375" style="25" customWidth="1"/>
    <col min="11" max="11" width="8.5546875" style="25" customWidth="1"/>
    <col min="12" max="12" width="18.33203125" style="25" customWidth="1"/>
    <col min="13" max="13" width="10" style="25" bestFit="1" customWidth="1"/>
    <col min="14" max="14" width="12.6640625" style="25" customWidth="1"/>
    <col min="15" max="15" width="8" style="25" customWidth="1"/>
    <col min="16" max="16" width="12.77734375" style="25" customWidth="1"/>
    <col min="17" max="17" width="6.21875" style="25" customWidth="1"/>
    <col min="18" max="18" width="11.77734375" style="25" customWidth="1"/>
    <col min="19" max="19" width="8.88671875" style="25"/>
    <col min="20" max="20" width="9.33203125" style="25" bestFit="1" customWidth="1"/>
    <col min="21" max="16384" width="8.88671875" style="25"/>
  </cols>
  <sheetData>
    <row r="1" spans="1:12" ht="55.5" customHeight="1">
      <c r="A1" s="201" t="s">
        <v>81</v>
      </c>
      <c r="B1" s="201"/>
      <c r="C1" s="201"/>
      <c r="D1" s="201"/>
      <c r="E1" s="201"/>
      <c r="F1" s="201"/>
      <c r="G1" s="201"/>
      <c r="H1" s="201"/>
      <c r="I1" s="201"/>
    </row>
    <row r="2" spans="1:12" ht="42.75" customHeight="1">
      <c r="A2" s="202" t="s">
        <v>76</v>
      </c>
      <c r="B2" s="199"/>
      <c r="C2" s="202" t="s">
        <v>90</v>
      </c>
      <c r="D2" s="199"/>
      <c r="E2" s="202" t="s">
        <v>91</v>
      </c>
      <c r="F2" s="199"/>
      <c r="G2" s="202" t="s">
        <v>62</v>
      </c>
      <c r="H2" s="26"/>
      <c r="I2" s="199" t="s">
        <v>172</v>
      </c>
    </row>
    <row r="3" spans="1:12" ht="34.5" customHeight="1">
      <c r="A3" s="203"/>
      <c r="B3" s="204"/>
      <c r="C3" s="203"/>
      <c r="D3" s="200"/>
      <c r="E3" s="203"/>
      <c r="F3" s="200"/>
      <c r="G3" s="203"/>
      <c r="H3" s="26"/>
      <c r="I3" s="200"/>
    </row>
    <row r="4" spans="1:12" ht="22.5" customHeight="1">
      <c r="A4" s="27"/>
      <c r="B4" s="28"/>
      <c r="C4" s="29"/>
      <c r="E4" s="29"/>
      <c r="G4" s="29"/>
      <c r="I4" s="31"/>
    </row>
    <row r="5" spans="1:12" ht="30" customHeight="1">
      <c r="A5" s="192" t="s">
        <v>175</v>
      </c>
      <c r="B5" s="193"/>
      <c r="C5" s="193"/>
      <c r="D5" s="193"/>
      <c r="E5" s="193"/>
      <c r="F5" s="193"/>
      <c r="G5" s="193"/>
      <c r="H5" s="193"/>
      <c r="I5" s="194"/>
    </row>
    <row r="6" spans="1:12" ht="21.75" customHeight="1">
      <c r="A6" s="27"/>
      <c r="C6" s="29"/>
      <c r="E6" s="29"/>
      <c r="G6" s="29"/>
      <c r="I6" s="31"/>
    </row>
    <row r="7" spans="1:12" s="33" customFormat="1" ht="26.1" customHeight="1">
      <c r="A7" s="32"/>
      <c r="C7" s="34"/>
      <c r="D7" s="35" t="s">
        <v>63</v>
      </c>
      <c r="E7" s="34" t="s">
        <v>171</v>
      </c>
      <c r="G7" s="34"/>
      <c r="I7" s="36"/>
    </row>
    <row r="8" spans="1:12" s="33" customFormat="1" ht="26.1" customHeight="1">
      <c r="A8" s="32"/>
      <c r="C8" s="34"/>
      <c r="D8" s="35" t="s">
        <v>70</v>
      </c>
      <c r="E8" s="34"/>
      <c r="G8" s="34"/>
      <c r="I8" s="36"/>
    </row>
    <row r="9" spans="1:12" s="33" customFormat="1" ht="26.1" customHeight="1">
      <c r="A9" s="32"/>
      <c r="C9" s="34"/>
      <c r="D9" s="195" t="s">
        <v>173</v>
      </c>
      <c r="E9" s="196"/>
      <c r="F9" s="196"/>
      <c r="G9" s="196"/>
      <c r="H9" s="196"/>
      <c r="I9" s="36"/>
    </row>
    <row r="10" spans="1:12" s="33" customFormat="1" ht="26.1" customHeight="1">
      <c r="A10" s="32"/>
      <c r="C10" s="34"/>
      <c r="D10" s="195" t="s">
        <v>174</v>
      </c>
      <c r="E10" s="197"/>
      <c r="F10" s="197"/>
      <c r="G10" s="197"/>
      <c r="H10" s="197"/>
      <c r="I10" s="198"/>
    </row>
    <row r="11" spans="1:12" s="33" customFormat="1" ht="26.1" customHeight="1">
      <c r="A11" s="32"/>
      <c r="C11" s="34"/>
      <c r="D11" s="35" t="s">
        <v>71</v>
      </c>
      <c r="E11" s="34"/>
      <c r="G11" s="34"/>
      <c r="I11" s="36"/>
    </row>
    <row r="12" spans="1:12" s="33" customFormat="1" ht="26.1" customHeight="1">
      <c r="A12" s="32"/>
      <c r="C12" s="34"/>
      <c r="D12" s="73" t="str">
        <f>"  총   액 :一金"&amp;NUMBERSTRING(H12,1)&amp;"원"</f>
        <v xml:space="preserve">  총   액 :一金영원</v>
      </c>
      <c r="E12" s="74"/>
      <c r="F12" s="75"/>
      <c r="G12" s="74"/>
      <c r="H12" s="71">
        <f>SUM(H14,H13)</f>
        <v>0</v>
      </c>
      <c r="I12" s="36"/>
    </row>
    <row r="13" spans="1:12" s="38" customFormat="1" ht="26.1" customHeight="1">
      <c r="A13" s="37"/>
      <c r="C13" s="39"/>
      <c r="D13" s="73" t="str">
        <f>"  금   액 :一金"&amp;NUMBERSTRING(H13,1)&amp;"원"</f>
        <v xml:space="preserve">  금   액 :一金영원</v>
      </c>
      <c r="E13" s="76"/>
      <c r="F13" s="77"/>
      <c r="G13" s="76"/>
      <c r="H13" s="72">
        <f>원가계산서!D38</f>
        <v>0</v>
      </c>
      <c r="I13" s="41"/>
      <c r="L13" s="185"/>
    </row>
    <row r="14" spans="1:12" s="33" customFormat="1" ht="26.1" customHeight="1">
      <c r="A14" s="32"/>
      <c r="C14" s="34"/>
      <c r="D14" s="73" t="str">
        <f>"  부가세 :一金"&amp;NUMBERSTRING(H14,1)&amp;"원"</f>
        <v xml:space="preserve">  부가세 :一金영원</v>
      </c>
      <c r="E14" s="76"/>
      <c r="F14" s="77"/>
      <c r="G14" s="76"/>
      <c r="H14" s="72">
        <f>SUM(H13/10)</f>
        <v>0</v>
      </c>
      <c r="I14" s="41"/>
      <c r="L14" s="186"/>
    </row>
    <row r="15" spans="1:12" s="33" customFormat="1" ht="26.1" customHeight="1">
      <c r="A15" s="32"/>
      <c r="C15" s="34"/>
      <c r="D15" s="40"/>
      <c r="E15" s="39"/>
      <c r="F15" s="38"/>
      <c r="G15" s="39"/>
      <c r="H15" s="38"/>
      <c r="I15" s="41"/>
      <c r="L15" s="186"/>
    </row>
    <row r="16" spans="1:12" ht="26.1" customHeight="1">
      <c r="A16" s="42"/>
      <c r="B16" s="43"/>
      <c r="C16" s="44"/>
      <c r="D16" s="43"/>
      <c r="E16" s="44"/>
      <c r="F16" s="43"/>
      <c r="G16" s="44"/>
      <c r="H16" s="43"/>
      <c r="I16" s="45"/>
      <c r="L16" s="187"/>
    </row>
    <row r="17" spans="1:12" ht="23.1" customHeight="1">
      <c r="A17" s="46"/>
      <c r="C17" s="46"/>
      <c r="E17" s="46"/>
      <c r="G17" s="46"/>
      <c r="L17" s="187"/>
    </row>
    <row r="18" spans="1:12" ht="22.5" customHeight="1">
      <c r="A18" s="46"/>
      <c r="C18" s="46"/>
      <c r="E18" s="46"/>
      <c r="G18" s="46"/>
      <c r="L18" s="187"/>
    </row>
    <row r="19" spans="1:12" ht="22.5" customHeight="1">
      <c r="A19" s="46"/>
      <c r="C19" s="46"/>
      <c r="E19" s="46"/>
      <c r="G19" s="46"/>
    </row>
    <row r="20" spans="1:12" ht="22.5" customHeight="1">
      <c r="A20" s="46"/>
      <c r="C20" s="46"/>
      <c r="E20" s="46"/>
      <c r="G20" s="46"/>
    </row>
    <row r="21" spans="1:12" ht="22.5" customHeight="1">
      <c r="A21" s="46"/>
      <c r="C21" s="46"/>
      <c r="E21" s="46"/>
      <c r="G21" s="46"/>
    </row>
    <row r="22" spans="1:12" ht="22.5" customHeight="1">
      <c r="A22" s="46"/>
      <c r="C22" s="46"/>
      <c r="E22" s="46"/>
      <c r="G22" s="46"/>
    </row>
    <row r="23" spans="1:12" ht="22.5" customHeight="1">
      <c r="A23" s="46"/>
      <c r="C23" s="46"/>
      <c r="E23" s="46"/>
      <c r="G23" s="46"/>
    </row>
    <row r="24" spans="1:12" ht="22.5" customHeight="1">
      <c r="A24" s="46"/>
      <c r="C24" s="46"/>
      <c r="E24" s="46"/>
      <c r="G24" s="46"/>
    </row>
    <row r="25" spans="1:12" ht="22.5" customHeight="1">
      <c r="A25" s="46"/>
      <c r="C25" s="46"/>
      <c r="E25" s="46"/>
      <c r="G25" s="46"/>
    </row>
    <row r="26" spans="1:12" ht="22.5" customHeight="1">
      <c r="A26" s="46"/>
      <c r="C26" s="46"/>
      <c r="E26" s="46"/>
      <c r="G26" s="46"/>
    </row>
    <row r="27" spans="1:12" ht="22.5" customHeight="1">
      <c r="A27" s="46"/>
      <c r="C27" s="46"/>
      <c r="E27" s="46"/>
      <c r="G27" s="46"/>
    </row>
    <row r="28" spans="1:12" ht="22.5" customHeight="1">
      <c r="A28" s="46"/>
      <c r="C28" s="46"/>
      <c r="E28" s="46"/>
      <c r="G28" s="46"/>
    </row>
    <row r="29" spans="1:12" ht="22.5" customHeight="1">
      <c r="A29" s="46"/>
      <c r="C29" s="46"/>
      <c r="E29" s="46"/>
      <c r="G29" s="46"/>
    </row>
    <row r="30" spans="1:12" ht="22.5" customHeight="1">
      <c r="A30" s="46"/>
      <c r="C30" s="46"/>
      <c r="E30" s="46"/>
      <c r="G30" s="46"/>
    </row>
    <row r="31" spans="1:12" ht="22.5" customHeight="1">
      <c r="A31" s="46"/>
      <c r="C31" s="46"/>
      <c r="E31" s="46"/>
      <c r="G31" s="46"/>
    </row>
    <row r="32" spans="1:12" ht="22.5" customHeight="1">
      <c r="A32" s="46"/>
      <c r="C32" s="46"/>
      <c r="E32" s="46"/>
      <c r="G32" s="46"/>
    </row>
    <row r="33" spans="1:7" ht="22.5" customHeight="1">
      <c r="A33" s="46"/>
      <c r="C33" s="46"/>
      <c r="E33" s="46"/>
      <c r="G33" s="46"/>
    </row>
    <row r="34" spans="1:7" ht="22.5" customHeight="1">
      <c r="A34" s="46"/>
      <c r="C34" s="46"/>
      <c r="E34" s="46"/>
      <c r="G34" s="46"/>
    </row>
    <row r="35" spans="1:7" ht="22.5" customHeight="1">
      <c r="A35" s="46"/>
      <c r="C35" s="46"/>
      <c r="E35" s="46"/>
      <c r="G35" s="46"/>
    </row>
    <row r="36" spans="1:7" ht="22.5" customHeight="1">
      <c r="A36" s="46"/>
      <c r="C36" s="46"/>
      <c r="E36" s="46"/>
      <c r="G36" s="46"/>
    </row>
    <row r="37" spans="1:7" ht="22.5" customHeight="1">
      <c r="A37" s="46"/>
      <c r="C37" s="46"/>
      <c r="E37" s="46"/>
      <c r="G37" s="46"/>
    </row>
    <row r="38" spans="1:7" ht="22.5" customHeight="1">
      <c r="A38" s="46"/>
      <c r="C38" s="46"/>
      <c r="E38" s="46"/>
      <c r="G38" s="46"/>
    </row>
    <row r="39" spans="1:7" ht="22.5" customHeight="1">
      <c r="A39" s="46"/>
      <c r="C39" s="46"/>
      <c r="E39" s="46"/>
      <c r="G39" s="46"/>
    </row>
    <row r="40" spans="1:7" ht="22.5" customHeight="1">
      <c r="A40" s="46"/>
      <c r="C40" s="46"/>
      <c r="E40" s="46"/>
      <c r="G40" s="46"/>
    </row>
    <row r="41" spans="1:7">
      <c r="A41" s="46"/>
      <c r="C41" s="46"/>
      <c r="E41" s="46"/>
      <c r="G41" s="46"/>
    </row>
    <row r="42" spans="1:7">
      <c r="A42" s="46"/>
      <c r="C42" s="46"/>
      <c r="E42" s="46"/>
      <c r="G42" s="46"/>
    </row>
    <row r="43" spans="1:7">
      <c r="A43" s="46"/>
      <c r="C43" s="46"/>
      <c r="E43" s="46"/>
      <c r="G43" s="46"/>
    </row>
    <row r="44" spans="1:7">
      <c r="A44" s="46"/>
      <c r="C44" s="46"/>
      <c r="E44" s="46"/>
      <c r="G44" s="46"/>
    </row>
    <row r="45" spans="1:7">
      <c r="A45" s="46"/>
      <c r="C45" s="46"/>
      <c r="E45" s="46"/>
      <c r="G45" s="46"/>
    </row>
    <row r="46" spans="1:7">
      <c r="A46" s="46"/>
      <c r="C46" s="46"/>
      <c r="E46" s="46"/>
      <c r="G46" s="46"/>
    </row>
    <row r="47" spans="1:7">
      <c r="A47" s="46"/>
      <c r="C47" s="46"/>
      <c r="E47" s="46"/>
      <c r="G47" s="46"/>
    </row>
    <row r="48" spans="1:7">
      <c r="A48" s="46"/>
      <c r="C48" s="46"/>
      <c r="E48" s="46"/>
      <c r="G48" s="46"/>
    </row>
    <row r="49" spans="1:7">
      <c r="A49" s="46"/>
      <c r="C49" s="46"/>
      <c r="E49" s="46"/>
      <c r="G49" s="46"/>
    </row>
    <row r="50" spans="1:7">
      <c r="A50" s="46"/>
      <c r="C50" s="46"/>
      <c r="E50" s="46"/>
      <c r="G50" s="46"/>
    </row>
    <row r="51" spans="1:7">
      <c r="A51" s="46"/>
      <c r="C51" s="46"/>
      <c r="E51" s="46"/>
      <c r="G51" s="46"/>
    </row>
    <row r="52" spans="1:7">
      <c r="A52" s="46"/>
      <c r="C52" s="46"/>
      <c r="E52" s="46"/>
      <c r="G52" s="46"/>
    </row>
    <row r="53" spans="1:7">
      <c r="A53" s="46"/>
      <c r="C53" s="46"/>
      <c r="E53" s="46"/>
      <c r="G53" s="46"/>
    </row>
    <row r="54" spans="1:7">
      <c r="A54" s="46"/>
      <c r="C54" s="46"/>
      <c r="E54" s="46"/>
      <c r="G54" s="46"/>
    </row>
    <row r="55" spans="1:7">
      <c r="A55" s="46"/>
      <c r="C55" s="46"/>
      <c r="E55" s="46"/>
      <c r="G55" s="46"/>
    </row>
    <row r="56" spans="1:7">
      <c r="A56" s="46"/>
      <c r="C56" s="46"/>
      <c r="E56" s="46"/>
      <c r="G56" s="46"/>
    </row>
    <row r="57" spans="1:7">
      <c r="A57" s="46"/>
      <c r="C57" s="46"/>
      <c r="E57" s="46"/>
      <c r="G57" s="46"/>
    </row>
    <row r="58" spans="1:7">
      <c r="A58" s="46"/>
      <c r="C58" s="46"/>
      <c r="E58" s="46"/>
      <c r="G58" s="46"/>
    </row>
    <row r="59" spans="1:7">
      <c r="A59" s="46"/>
      <c r="C59" s="46"/>
      <c r="E59" s="46"/>
      <c r="G59" s="46"/>
    </row>
    <row r="60" spans="1:7">
      <c r="A60" s="46"/>
      <c r="C60" s="46"/>
      <c r="E60" s="46"/>
      <c r="G60" s="46"/>
    </row>
    <row r="61" spans="1:7">
      <c r="A61" s="46"/>
      <c r="C61" s="46"/>
      <c r="E61" s="46"/>
      <c r="G61" s="46"/>
    </row>
    <row r="62" spans="1:7">
      <c r="A62" s="46"/>
      <c r="C62" s="46"/>
      <c r="E62" s="46"/>
      <c r="G62" s="46"/>
    </row>
    <row r="63" spans="1:7">
      <c r="A63" s="46"/>
      <c r="C63" s="46"/>
      <c r="E63" s="46"/>
      <c r="G63" s="46"/>
    </row>
    <row r="64" spans="1:7">
      <c r="A64" s="46"/>
      <c r="C64" s="46"/>
      <c r="E64" s="46"/>
      <c r="G64" s="46"/>
    </row>
    <row r="65" spans="1:7">
      <c r="A65" s="46"/>
      <c r="C65" s="46"/>
      <c r="E65" s="46"/>
      <c r="G65" s="46"/>
    </row>
    <row r="66" spans="1:7">
      <c r="A66" s="46"/>
      <c r="C66" s="46"/>
      <c r="E66" s="46"/>
      <c r="G66" s="46"/>
    </row>
    <row r="67" spans="1:7">
      <c r="A67" s="46"/>
      <c r="C67" s="46"/>
      <c r="E67" s="46"/>
      <c r="G67" s="46"/>
    </row>
    <row r="68" spans="1:7">
      <c r="A68" s="46"/>
      <c r="C68" s="46"/>
      <c r="E68" s="46"/>
      <c r="G68" s="46"/>
    </row>
    <row r="69" spans="1:7">
      <c r="A69" s="46"/>
      <c r="C69" s="46"/>
      <c r="E69" s="46"/>
      <c r="G69" s="46"/>
    </row>
    <row r="70" spans="1:7">
      <c r="A70" s="46"/>
      <c r="C70" s="46"/>
      <c r="E70" s="46"/>
      <c r="G70" s="46"/>
    </row>
    <row r="71" spans="1:7">
      <c r="A71" s="46"/>
      <c r="C71" s="46"/>
      <c r="E71" s="46"/>
      <c r="G71" s="46"/>
    </row>
    <row r="72" spans="1:7">
      <c r="A72" s="46"/>
      <c r="C72" s="46"/>
      <c r="E72" s="46"/>
      <c r="G72" s="46"/>
    </row>
    <row r="73" spans="1:7">
      <c r="A73" s="46"/>
      <c r="C73" s="46"/>
      <c r="E73" s="46"/>
      <c r="G73" s="46"/>
    </row>
    <row r="74" spans="1:7">
      <c r="A74" s="46"/>
      <c r="C74" s="46"/>
      <c r="E74" s="46"/>
      <c r="G74" s="46"/>
    </row>
    <row r="75" spans="1:7">
      <c r="A75" s="46"/>
      <c r="C75" s="46"/>
      <c r="E75" s="46"/>
      <c r="G75" s="46"/>
    </row>
  </sheetData>
  <mergeCells count="12">
    <mergeCell ref="A5:I5"/>
    <mergeCell ref="D9:H9"/>
    <mergeCell ref="D10:I10"/>
    <mergeCell ref="F2:F3"/>
    <mergeCell ref="A1:I1"/>
    <mergeCell ref="A2:A3"/>
    <mergeCell ref="B2:B3"/>
    <mergeCell ref="C2:C3"/>
    <mergeCell ref="D2:D3"/>
    <mergeCell ref="E2:E3"/>
    <mergeCell ref="G2:G3"/>
    <mergeCell ref="I2:I3"/>
  </mergeCells>
  <phoneticPr fontId="3" type="noConversion"/>
  <pageMargins left="0.44" right="0.49" top="0.78" bottom="0.84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zoomScaleNormal="100" workbookViewId="0">
      <selection activeCell="D20" sqref="D20"/>
    </sheetView>
  </sheetViews>
  <sheetFormatPr defaultColWidth="8.88671875" defaultRowHeight="12"/>
  <cols>
    <col min="1" max="2" width="4.77734375" style="6" customWidth="1"/>
    <col min="3" max="3" width="18.44140625" style="6" customWidth="1"/>
    <col min="4" max="4" width="17.77734375" style="7" customWidth="1"/>
    <col min="5" max="5" width="15.33203125" style="6" customWidth="1"/>
    <col min="6" max="6" width="12.44140625" style="6" customWidth="1"/>
    <col min="7" max="16384" width="8.88671875" style="6"/>
  </cols>
  <sheetData>
    <row r="1" spans="1:6" ht="40.5" customHeight="1">
      <c r="A1" s="207" t="s">
        <v>72</v>
      </c>
      <c r="B1" s="207"/>
      <c r="C1" s="207"/>
      <c r="D1" s="207"/>
      <c r="E1" s="207"/>
      <c r="F1" s="207"/>
    </row>
    <row r="2" spans="1:6" ht="24.95" customHeight="1">
      <c r="A2" s="205" t="s">
        <v>120</v>
      </c>
      <c r="B2" s="205"/>
      <c r="C2" s="205"/>
      <c r="D2" s="205"/>
      <c r="E2" s="205" t="s">
        <v>83</v>
      </c>
      <c r="F2" s="205"/>
    </row>
    <row r="3" spans="1:6" ht="24.95" customHeight="1" thickBot="1">
      <c r="A3" s="214" t="s">
        <v>84</v>
      </c>
      <c r="B3" s="214"/>
      <c r="C3" s="214"/>
      <c r="D3" s="214"/>
      <c r="E3" s="206" t="s">
        <v>121</v>
      </c>
      <c r="F3" s="206"/>
    </row>
    <row r="4" spans="1:6" s="8" customFormat="1" ht="21.95" customHeight="1" thickTop="1">
      <c r="A4" s="223" t="s">
        <v>1</v>
      </c>
      <c r="B4" s="224"/>
      <c r="C4" s="224"/>
      <c r="D4" s="217" t="s">
        <v>2</v>
      </c>
      <c r="E4" s="219" t="s">
        <v>3</v>
      </c>
      <c r="F4" s="210" t="s">
        <v>4</v>
      </c>
    </row>
    <row r="5" spans="1:6" s="8" customFormat="1" ht="21.95" customHeight="1">
      <c r="A5" s="221" t="s">
        <v>5</v>
      </c>
      <c r="B5" s="222"/>
      <c r="C5" s="222"/>
      <c r="D5" s="218"/>
      <c r="E5" s="220"/>
      <c r="F5" s="211"/>
    </row>
    <row r="6" spans="1:6" s="8" customFormat="1" ht="15.95" customHeight="1">
      <c r="A6" s="213" t="s">
        <v>6</v>
      </c>
      <c r="B6" s="212" t="s">
        <v>7</v>
      </c>
      <c r="C6" s="15" t="s">
        <v>8</v>
      </c>
      <c r="D6" s="14"/>
      <c r="E6" s="15"/>
      <c r="F6" s="20"/>
    </row>
    <row r="7" spans="1:6" s="8" customFormat="1" ht="15.95" customHeight="1">
      <c r="A7" s="213"/>
      <c r="B7" s="212"/>
      <c r="C7" s="15" t="s">
        <v>9</v>
      </c>
      <c r="D7" s="14"/>
      <c r="E7" s="15"/>
      <c r="F7" s="20"/>
    </row>
    <row r="8" spans="1:6" s="8" customFormat="1" ht="15.95" customHeight="1">
      <c r="A8" s="213"/>
      <c r="B8" s="212"/>
      <c r="C8" s="15" t="s">
        <v>10</v>
      </c>
      <c r="D8" s="14"/>
      <c r="E8" s="15"/>
      <c r="F8" s="20"/>
    </row>
    <row r="9" spans="1:6" s="8" customFormat="1" ht="15.95" customHeight="1">
      <c r="A9" s="213"/>
      <c r="B9" s="212"/>
      <c r="C9" s="15" t="s">
        <v>11</v>
      </c>
      <c r="D9" s="14"/>
      <c r="E9" s="15"/>
      <c r="F9" s="20"/>
    </row>
    <row r="10" spans="1:6" s="8" customFormat="1" ht="15.95" customHeight="1">
      <c r="A10" s="213"/>
      <c r="B10" s="212" t="s">
        <v>12</v>
      </c>
      <c r="C10" s="15" t="s">
        <v>13</v>
      </c>
      <c r="D10" s="14"/>
      <c r="E10" s="16"/>
      <c r="F10" s="20"/>
    </row>
    <row r="11" spans="1:6" s="8" customFormat="1" ht="15.95" customHeight="1">
      <c r="A11" s="213"/>
      <c r="B11" s="212"/>
      <c r="C11" s="15" t="s">
        <v>14</v>
      </c>
      <c r="D11" s="14"/>
      <c r="E11" s="17"/>
      <c r="F11" s="20"/>
    </row>
    <row r="12" spans="1:6" s="8" customFormat="1" ht="15.95" customHeight="1">
      <c r="A12" s="213"/>
      <c r="B12" s="212"/>
      <c r="C12" s="15" t="s">
        <v>15</v>
      </c>
      <c r="D12" s="14"/>
      <c r="E12" s="16"/>
      <c r="F12" s="20"/>
    </row>
    <row r="13" spans="1:6" s="8" customFormat="1" ht="15.95" customHeight="1">
      <c r="A13" s="213"/>
      <c r="B13" s="212" t="s">
        <v>16</v>
      </c>
      <c r="C13" s="15" t="s">
        <v>17</v>
      </c>
      <c r="D13" s="14"/>
      <c r="E13" s="16"/>
      <c r="F13" s="20"/>
    </row>
    <row r="14" spans="1:6" s="8" customFormat="1" ht="15.95" customHeight="1">
      <c r="A14" s="213"/>
      <c r="B14" s="212"/>
      <c r="C14" s="15" t="s">
        <v>18</v>
      </c>
      <c r="D14" s="14"/>
      <c r="E14" s="16"/>
      <c r="F14" s="20"/>
    </row>
    <row r="15" spans="1:6" s="8" customFormat="1" ht="15.95" customHeight="1">
      <c r="A15" s="213"/>
      <c r="B15" s="212"/>
      <c r="C15" s="15" t="s">
        <v>59</v>
      </c>
      <c r="D15" s="14"/>
      <c r="E15" s="18"/>
      <c r="F15" s="20"/>
    </row>
    <row r="16" spans="1:6" s="8" customFormat="1" ht="15.95" customHeight="1">
      <c r="A16" s="213"/>
      <c r="B16" s="212"/>
      <c r="C16" s="15" t="s">
        <v>19</v>
      </c>
      <c r="D16" s="14"/>
      <c r="E16" s="16"/>
      <c r="F16" s="20"/>
    </row>
    <row r="17" spans="1:6" s="8" customFormat="1" ht="15.95" customHeight="1">
      <c r="A17" s="213"/>
      <c r="B17" s="212"/>
      <c r="C17" s="15" t="s">
        <v>20</v>
      </c>
      <c r="D17" s="14"/>
      <c r="E17" s="16"/>
      <c r="F17" s="20"/>
    </row>
    <row r="18" spans="1:6" s="8" customFormat="1" ht="15.95" customHeight="1">
      <c r="A18" s="213"/>
      <c r="B18" s="212"/>
      <c r="C18" s="15" t="s">
        <v>21</v>
      </c>
      <c r="D18" s="14"/>
      <c r="E18" s="16"/>
      <c r="F18" s="20"/>
    </row>
    <row r="19" spans="1:6" s="8" customFormat="1" ht="15.95" customHeight="1">
      <c r="A19" s="213"/>
      <c r="B19" s="212"/>
      <c r="C19" s="15" t="s">
        <v>22</v>
      </c>
      <c r="D19" s="14"/>
      <c r="E19" s="16"/>
      <c r="F19" s="20"/>
    </row>
    <row r="20" spans="1:6" s="8" customFormat="1" ht="15.95" customHeight="1">
      <c r="A20" s="213"/>
      <c r="B20" s="212"/>
      <c r="C20" s="15" t="s">
        <v>23</v>
      </c>
      <c r="D20" s="14">
        <f>내역총괄서!D10</f>
        <v>0</v>
      </c>
      <c r="E20" s="16"/>
      <c r="F20" s="20"/>
    </row>
    <row r="21" spans="1:6" s="8" customFormat="1" ht="15.95" customHeight="1">
      <c r="A21" s="213"/>
      <c r="B21" s="212"/>
      <c r="C21" s="15" t="s">
        <v>24</v>
      </c>
      <c r="D21" s="14"/>
      <c r="E21" s="18"/>
      <c r="F21" s="20"/>
    </row>
    <row r="22" spans="1:6" s="8" customFormat="1" ht="15.95" customHeight="1">
      <c r="A22" s="213"/>
      <c r="B22" s="212"/>
      <c r="C22" s="15" t="s">
        <v>47</v>
      </c>
      <c r="D22" s="14"/>
      <c r="E22" s="18"/>
      <c r="F22" s="20"/>
    </row>
    <row r="23" spans="1:6" s="8" customFormat="1" ht="15.95" customHeight="1">
      <c r="A23" s="213"/>
      <c r="B23" s="212"/>
      <c r="C23" s="15" t="s">
        <v>25</v>
      </c>
      <c r="D23" s="14"/>
      <c r="E23" s="16"/>
      <c r="F23" s="20"/>
    </row>
    <row r="24" spans="1:6" s="8" customFormat="1" ht="15.95" customHeight="1">
      <c r="A24" s="213"/>
      <c r="B24" s="212"/>
      <c r="C24" s="15" t="s">
        <v>26</v>
      </c>
      <c r="D24" s="14"/>
      <c r="E24" s="16"/>
      <c r="F24" s="20"/>
    </row>
    <row r="25" spans="1:6" s="8" customFormat="1" ht="15.95" customHeight="1">
      <c r="A25" s="213"/>
      <c r="B25" s="212"/>
      <c r="C25" s="15" t="s">
        <v>61</v>
      </c>
      <c r="D25" s="14"/>
      <c r="E25" s="18"/>
      <c r="F25" s="20"/>
    </row>
    <row r="26" spans="1:6" s="8" customFormat="1" ht="15.95" customHeight="1">
      <c r="A26" s="213"/>
      <c r="B26" s="212"/>
      <c r="C26" s="15" t="s">
        <v>27</v>
      </c>
      <c r="D26" s="14"/>
      <c r="E26" s="16"/>
      <c r="F26" s="20"/>
    </row>
    <row r="27" spans="1:6" s="8" customFormat="1" ht="15.95" customHeight="1">
      <c r="A27" s="213"/>
      <c r="B27" s="212"/>
      <c r="C27" s="15" t="s">
        <v>28</v>
      </c>
      <c r="D27" s="14"/>
      <c r="E27" s="16"/>
      <c r="F27" s="20"/>
    </row>
    <row r="28" spans="1:6" s="8" customFormat="1" ht="15.95" customHeight="1">
      <c r="A28" s="213"/>
      <c r="B28" s="212"/>
      <c r="C28" s="15" t="s">
        <v>29</v>
      </c>
      <c r="D28" s="14"/>
      <c r="E28" s="16"/>
      <c r="F28" s="20"/>
    </row>
    <row r="29" spans="1:6" s="8" customFormat="1" ht="15.95" customHeight="1">
      <c r="A29" s="213"/>
      <c r="B29" s="212"/>
      <c r="C29" s="15" t="s">
        <v>30</v>
      </c>
      <c r="D29" s="14"/>
      <c r="E29" s="16"/>
      <c r="F29" s="20"/>
    </row>
    <row r="30" spans="1:6" s="8" customFormat="1" ht="15.95" customHeight="1">
      <c r="A30" s="213"/>
      <c r="B30" s="212"/>
      <c r="C30" s="15" t="s">
        <v>31</v>
      </c>
      <c r="D30" s="14"/>
      <c r="E30" s="16"/>
      <c r="F30" s="20"/>
    </row>
    <row r="31" spans="1:6" s="8" customFormat="1" ht="15.95" customHeight="1">
      <c r="A31" s="213"/>
      <c r="B31" s="212"/>
      <c r="C31" s="15" t="s">
        <v>60</v>
      </c>
      <c r="D31" s="14"/>
      <c r="E31" s="16"/>
      <c r="F31" s="20"/>
    </row>
    <row r="32" spans="1:6" s="8" customFormat="1" ht="15.95" customHeight="1">
      <c r="A32" s="213"/>
      <c r="B32" s="212"/>
      <c r="C32" s="15" t="s">
        <v>32</v>
      </c>
      <c r="D32" s="14"/>
      <c r="E32" s="16"/>
      <c r="F32" s="20"/>
    </row>
    <row r="33" spans="1:6" s="8" customFormat="1" ht="15.95" customHeight="1">
      <c r="A33" s="213"/>
      <c r="B33" s="212"/>
      <c r="C33" s="15" t="s">
        <v>33</v>
      </c>
      <c r="D33" s="14"/>
      <c r="E33" s="16"/>
      <c r="F33" s="20"/>
    </row>
    <row r="34" spans="1:6" s="8" customFormat="1" ht="15.95" customHeight="1">
      <c r="A34" s="213"/>
      <c r="B34" s="212"/>
      <c r="C34" s="15" t="s">
        <v>11</v>
      </c>
      <c r="D34" s="14">
        <f>SUM(D20:D33)</f>
        <v>0</v>
      </c>
      <c r="E34" s="16"/>
      <c r="F34" s="20"/>
    </row>
    <row r="35" spans="1:6" s="8" customFormat="1" ht="21.95" customHeight="1">
      <c r="A35" s="225" t="s">
        <v>34</v>
      </c>
      <c r="B35" s="220"/>
      <c r="C35" s="220"/>
      <c r="D35" s="14">
        <f>SUM(D34)</f>
        <v>0</v>
      </c>
      <c r="E35" s="15"/>
      <c r="F35" s="20"/>
    </row>
    <row r="36" spans="1:6" s="8" customFormat="1" ht="21.95" customHeight="1">
      <c r="A36" s="208" t="s">
        <v>35</v>
      </c>
      <c r="B36" s="209"/>
      <c r="C36" s="209"/>
      <c r="D36" s="14"/>
      <c r="E36" s="17"/>
      <c r="F36" s="20"/>
    </row>
    <row r="37" spans="1:6" s="8" customFormat="1" ht="21.95" customHeight="1">
      <c r="A37" s="208" t="s">
        <v>58</v>
      </c>
      <c r="B37" s="209"/>
      <c r="C37" s="209"/>
      <c r="D37" s="14"/>
      <c r="E37" s="17"/>
      <c r="F37" s="20"/>
    </row>
    <row r="38" spans="1:6" s="8" customFormat="1" ht="21.95" customHeight="1">
      <c r="A38" s="208" t="s">
        <v>36</v>
      </c>
      <c r="B38" s="209"/>
      <c r="C38" s="209"/>
      <c r="D38" s="14">
        <f>SUM(D35)</f>
        <v>0</v>
      </c>
      <c r="E38" s="15"/>
      <c r="F38" s="20"/>
    </row>
    <row r="39" spans="1:6" s="8" customFormat="1" ht="21.95" customHeight="1">
      <c r="A39" s="208" t="s">
        <v>37</v>
      </c>
      <c r="B39" s="209"/>
      <c r="C39" s="209"/>
      <c r="D39" s="14">
        <f>SUM(D38/10)</f>
        <v>0</v>
      </c>
      <c r="E39" s="15"/>
      <c r="F39" s="20"/>
    </row>
    <row r="40" spans="1:6" s="8" customFormat="1" ht="21.95" customHeight="1" thickBot="1">
      <c r="A40" s="215" t="s">
        <v>38</v>
      </c>
      <c r="B40" s="216"/>
      <c r="C40" s="216"/>
      <c r="D40" s="21">
        <f>SUM(D38:D39)</f>
        <v>0</v>
      </c>
      <c r="E40" s="22"/>
      <c r="F40" s="23"/>
    </row>
    <row r="41" spans="1:6" s="8" customFormat="1" ht="13.5" customHeight="1" thickTop="1">
      <c r="A41" s="88"/>
      <c r="B41" s="88"/>
      <c r="C41" s="88"/>
      <c r="D41" s="89"/>
      <c r="E41" s="90"/>
      <c r="F41" s="90"/>
    </row>
    <row r="42" spans="1:6" ht="18.75">
      <c r="A42" s="12"/>
      <c r="B42" s="12"/>
      <c r="C42" s="12"/>
      <c r="D42" s="85" t="s">
        <v>85</v>
      </c>
      <c r="E42" s="86" t="s">
        <v>86</v>
      </c>
      <c r="F42" s="87" t="s">
        <v>87</v>
      </c>
    </row>
    <row r="43" spans="1:6" ht="18.75">
      <c r="A43" s="12"/>
      <c r="B43" s="12"/>
      <c r="C43" s="12"/>
      <c r="D43" s="85" t="s">
        <v>88</v>
      </c>
      <c r="E43" s="86" t="s">
        <v>86</v>
      </c>
      <c r="F43" s="87" t="s">
        <v>87</v>
      </c>
    </row>
    <row r="44" spans="1:6">
      <c r="A44" s="12"/>
      <c r="B44" s="12"/>
      <c r="C44" s="12"/>
      <c r="D44" s="13"/>
      <c r="E44" s="12"/>
      <c r="F44" s="12"/>
    </row>
    <row r="45" spans="1:6">
      <c r="A45" s="12"/>
      <c r="B45" s="12"/>
      <c r="C45" s="12"/>
      <c r="D45" s="13"/>
      <c r="E45" s="12"/>
      <c r="F45" s="12"/>
    </row>
    <row r="46" spans="1:6">
      <c r="A46" s="12"/>
      <c r="B46" s="12"/>
      <c r="C46" s="12"/>
      <c r="D46" s="13"/>
      <c r="E46" s="12"/>
      <c r="F46" s="12"/>
    </row>
    <row r="47" spans="1:6">
      <c r="A47" s="12"/>
      <c r="B47" s="12"/>
      <c r="C47" s="12"/>
      <c r="D47" s="13"/>
      <c r="E47" s="12"/>
      <c r="F47" s="12"/>
    </row>
    <row r="48" spans="1:6">
      <c r="A48" s="12"/>
      <c r="B48" s="12"/>
      <c r="C48" s="12"/>
      <c r="D48" s="13"/>
      <c r="E48" s="12"/>
      <c r="F48" s="12"/>
    </row>
    <row r="49" spans="1:6">
      <c r="A49" s="12"/>
      <c r="B49" s="12"/>
      <c r="C49" s="12"/>
      <c r="D49" s="13"/>
      <c r="E49" s="12"/>
      <c r="F49" s="12"/>
    </row>
    <row r="50" spans="1:6">
      <c r="A50" s="12"/>
      <c r="B50" s="12"/>
      <c r="C50" s="12"/>
      <c r="D50" s="13"/>
      <c r="E50" s="12"/>
      <c r="F50" s="12"/>
    </row>
    <row r="51" spans="1:6">
      <c r="A51" s="12"/>
      <c r="B51" s="12"/>
      <c r="C51" s="12"/>
      <c r="D51" s="13"/>
      <c r="E51" s="12"/>
      <c r="F51" s="12"/>
    </row>
    <row r="52" spans="1:6">
      <c r="A52" s="12"/>
      <c r="B52" s="12"/>
      <c r="C52" s="12"/>
      <c r="D52" s="13"/>
      <c r="E52" s="12"/>
      <c r="F52" s="12"/>
    </row>
    <row r="53" spans="1:6">
      <c r="A53" s="12"/>
      <c r="B53" s="12"/>
      <c r="C53" s="12"/>
      <c r="D53" s="13"/>
      <c r="E53" s="12"/>
      <c r="F53" s="12"/>
    </row>
    <row r="54" spans="1:6">
      <c r="A54" s="12"/>
      <c r="B54" s="12"/>
      <c r="C54" s="12"/>
      <c r="D54" s="13"/>
      <c r="E54" s="12"/>
      <c r="F54" s="12"/>
    </row>
    <row r="55" spans="1:6">
      <c r="A55" s="12"/>
      <c r="B55" s="12"/>
      <c r="C55" s="12"/>
      <c r="D55" s="13"/>
      <c r="E55" s="12"/>
      <c r="F55" s="12"/>
    </row>
    <row r="56" spans="1:6">
      <c r="A56" s="12"/>
      <c r="B56" s="12"/>
      <c r="C56" s="12"/>
      <c r="D56" s="13"/>
      <c r="E56" s="12"/>
      <c r="F56" s="12"/>
    </row>
    <row r="57" spans="1:6">
      <c r="A57" s="12"/>
      <c r="B57" s="12"/>
      <c r="C57" s="12"/>
      <c r="D57" s="13"/>
      <c r="E57" s="12"/>
      <c r="F57" s="12"/>
    </row>
    <row r="58" spans="1:6">
      <c r="A58" s="12"/>
      <c r="B58" s="12"/>
      <c r="C58" s="12"/>
      <c r="D58" s="13"/>
      <c r="E58" s="12"/>
      <c r="F58" s="12"/>
    </row>
    <row r="59" spans="1:6">
      <c r="A59" s="12"/>
      <c r="B59" s="12"/>
      <c r="C59" s="12"/>
      <c r="D59" s="13"/>
      <c r="E59" s="12"/>
      <c r="F59" s="12"/>
    </row>
    <row r="60" spans="1:6">
      <c r="A60" s="12"/>
      <c r="B60" s="12"/>
      <c r="C60" s="12"/>
      <c r="D60" s="13"/>
      <c r="E60" s="12"/>
      <c r="F60" s="12"/>
    </row>
    <row r="61" spans="1:6">
      <c r="A61" s="12"/>
      <c r="B61" s="12"/>
      <c r="C61" s="12"/>
      <c r="D61" s="13"/>
      <c r="E61" s="12"/>
      <c r="F61" s="12"/>
    </row>
    <row r="62" spans="1:6">
      <c r="A62" s="12"/>
      <c r="B62" s="12"/>
      <c r="C62" s="12"/>
      <c r="D62" s="13"/>
      <c r="E62" s="12"/>
      <c r="F62" s="12"/>
    </row>
    <row r="63" spans="1:6">
      <c r="A63" s="12"/>
      <c r="B63" s="12"/>
      <c r="C63" s="12"/>
      <c r="D63" s="13"/>
      <c r="E63" s="12"/>
      <c r="F63" s="12"/>
    </row>
    <row r="64" spans="1:6">
      <c r="A64" s="12"/>
      <c r="B64" s="12"/>
      <c r="C64" s="12"/>
      <c r="D64" s="13"/>
      <c r="E64" s="12"/>
      <c r="F64" s="12"/>
    </row>
    <row r="65" spans="1:6">
      <c r="A65" s="12"/>
      <c r="B65" s="12"/>
      <c r="C65" s="12"/>
      <c r="D65" s="13"/>
      <c r="E65" s="12"/>
      <c r="F65" s="12"/>
    </row>
    <row r="66" spans="1:6">
      <c r="A66" s="12"/>
      <c r="B66" s="12"/>
      <c r="C66" s="12"/>
      <c r="D66" s="13"/>
      <c r="E66" s="12"/>
      <c r="F66" s="12"/>
    </row>
    <row r="67" spans="1:6">
      <c r="A67" s="12"/>
      <c r="B67" s="12"/>
      <c r="C67" s="12"/>
      <c r="D67" s="13"/>
      <c r="E67" s="12"/>
      <c r="F67" s="12"/>
    </row>
    <row r="68" spans="1:6">
      <c r="A68" s="12"/>
      <c r="B68" s="12"/>
      <c r="C68" s="12"/>
      <c r="D68" s="13"/>
      <c r="E68" s="12"/>
      <c r="F68" s="12"/>
    </row>
    <row r="69" spans="1:6">
      <c r="A69" s="12"/>
      <c r="B69" s="12"/>
      <c r="C69" s="12"/>
      <c r="D69" s="13"/>
      <c r="E69" s="12"/>
      <c r="F69" s="12"/>
    </row>
    <row r="70" spans="1:6">
      <c r="A70" s="12"/>
      <c r="B70" s="12"/>
      <c r="C70" s="12"/>
      <c r="D70" s="13"/>
      <c r="E70" s="12"/>
      <c r="F70" s="12"/>
    </row>
    <row r="71" spans="1:6">
      <c r="A71" s="12"/>
      <c r="B71" s="12"/>
      <c r="C71" s="12"/>
      <c r="D71" s="13"/>
      <c r="E71" s="12"/>
      <c r="F71" s="12"/>
    </row>
    <row r="72" spans="1:6">
      <c r="A72" s="12"/>
      <c r="B72" s="12"/>
      <c r="C72" s="12"/>
      <c r="D72" s="13"/>
      <c r="E72" s="12"/>
      <c r="F72" s="12"/>
    </row>
    <row r="73" spans="1:6">
      <c r="A73" s="12"/>
      <c r="B73" s="12"/>
      <c r="C73" s="12"/>
      <c r="D73" s="13"/>
      <c r="E73" s="12"/>
      <c r="F73" s="12"/>
    </row>
    <row r="74" spans="1:6">
      <c r="A74" s="12"/>
      <c r="B74" s="12"/>
      <c r="C74" s="12"/>
      <c r="D74" s="13"/>
      <c r="E74" s="12"/>
      <c r="F74" s="12"/>
    </row>
    <row r="75" spans="1:6">
      <c r="A75" s="12"/>
      <c r="B75" s="12"/>
      <c r="C75" s="12"/>
      <c r="D75" s="13"/>
      <c r="E75" s="12"/>
      <c r="F75" s="12"/>
    </row>
    <row r="76" spans="1:6">
      <c r="A76" s="12"/>
      <c r="B76" s="12"/>
      <c r="C76" s="12"/>
      <c r="D76" s="13"/>
      <c r="E76" s="12"/>
      <c r="F76" s="12"/>
    </row>
    <row r="77" spans="1:6">
      <c r="A77" s="12"/>
      <c r="B77" s="12"/>
      <c r="C77" s="12"/>
      <c r="D77" s="13"/>
      <c r="E77" s="12"/>
      <c r="F77" s="12"/>
    </row>
    <row r="78" spans="1:6">
      <c r="A78" s="12"/>
      <c r="B78" s="12"/>
      <c r="C78" s="12"/>
      <c r="D78" s="13"/>
      <c r="E78" s="12"/>
      <c r="F78" s="12"/>
    </row>
    <row r="79" spans="1:6">
      <c r="A79" s="12"/>
      <c r="B79" s="12"/>
      <c r="C79" s="12"/>
      <c r="D79" s="13"/>
      <c r="E79" s="12"/>
      <c r="F79" s="12"/>
    </row>
    <row r="80" spans="1:6">
      <c r="A80" s="12"/>
      <c r="B80" s="12"/>
      <c r="C80" s="12"/>
      <c r="D80" s="13"/>
      <c r="E80" s="12"/>
      <c r="F80" s="12"/>
    </row>
    <row r="81" spans="1:6">
      <c r="A81" s="12"/>
      <c r="B81" s="12"/>
      <c r="C81" s="12"/>
      <c r="D81" s="13"/>
      <c r="E81" s="12"/>
      <c r="F81" s="12"/>
    </row>
    <row r="82" spans="1:6">
      <c r="A82" s="12"/>
      <c r="B82" s="12"/>
      <c r="C82" s="12"/>
      <c r="D82" s="13"/>
      <c r="E82" s="12"/>
      <c r="F82" s="12"/>
    </row>
    <row r="83" spans="1:6">
      <c r="A83" s="12"/>
      <c r="B83" s="12"/>
      <c r="C83" s="12"/>
      <c r="D83" s="13"/>
      <c r="E83" s="12"/>
      <c r="F83" s="12"/>
    </row>
    <row r="84" spans="1:6">
      <c r="A84" s="12"/>
      <c r="B84" s="12"/>
      <c r="C84" s="12"/>
      <c r="D84" s="13"/>
      <c r="E84" s="12"/>
      <c r="F84" s="12"/>
    </row>
    <row r="85" spans="1:6">
      <c r="A85" s="12"/>
      <c r="B85" s="12"/>
      <c r="C85" s="12"/>
      <c r="D85" s="13"/>
      <c r="E85" s="12"/>
      <c r="F85" s="12"/>
    </row>
    <row r="86" spans="1:6">
      <c r="A86" s="12"/>
      <c r="B86" s="12"/>
      <c r="C86" s="12"/>
      <c r="D86" s="13"/>
      <c r="E86" s="12"/>
      <c r="F86" s="12"/>
    </row>
    <row r="87" spans="1:6">
      <c r="A87" s="12"/>
      <c r="B87" s="12"/>
      <c r="C87" s="12"/>
      <c r="D87" s="13"/>
      <c r="E87" s="12"/>
      <c r="F87" s="12"/>
    </row>
  </sheetData>
  <mergeCells count="20">
    <mergeCell ref="A40:C40"/>
    <mergeCell ref="D4:D5"/>
    <mergeCell ref="E4:E5"/>
    <mergeCell ref="A5:C5"/>
    <mergeCell ref="A4:C4"/>
    <mergeCell ref="A36:C36"/>
    <mergeCell ref="A35:C35"/>
    <mergeCell ref="A38:C38"/>
    <mergeCell ref="A37:C37"/>
    <mergeCell ref="B6:B9"/>
    <mergeCell ref="E2:F2"/>
    <mergeCell ref="E3:F3"/>
    <mergeCell ref="A1:F1"/>
    <mergeCell ref="A39:C39"/>
    <mergeCell ref="F4:F5"/>
    <mergeCell ref="B10:B12"/>
    <mergeCell ref="A6:A34"/>
    <mergeCell ref="B13:B34"/>
    <mergeCell ref="A2:D2"/>
    <mergeCell ref="A3:D3"/>
  </mergeCells>
  <phoneticPr fontId="3" type="noConversion"/>
  <printOptions horizontalCentered="1"/>
  <pageMargins left="0.78740157480314965" right="0.78740157480314965" top="0.78740157480314965" bottom="0.59055118110236227" header="0.59055118110236227" footer="0.59055118110236227"/>
  <pageSetup paperSize="9" scale="95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Normal="100" workbookViewId="0">
      <pane ySplit="2" topLeftCell="A3" activePane="bottomLeft" state="frozen"/>
      <selection pane="bottomLeft" activeCell="F12" sqref="F12"/>
    </sheetView>
  </sheetViews>
  <sheetFormatPr defaultColWidth="8.88671875" defaultRowHeight="27.95" customHeight="1"/>
  <cols>
    <col min="1" max="1" width="25" style="3" customWidth="1"/>
    <col min="2" max="2" width="6.6640625" style="5" customWidth="1"/>
    <col min="3" max="3" width="7.5546875" style="4" bestFit="1" customWidth="1"/>
    <col min="4" max="4" width="16.33203125" style="3" customWidth="1"/>
    <col min="5" max="5" width="9.77734375" style="3" customWidth="1"/>
    <col min="6" max="6" width="12.77734375" style="3" customWidth="1"/>
    <col min="7" max="7" width="11.6640625" style="3" customWidth="1"/>
    <col min="8" max="8" width="12.77734375" style="3" customWidth="1"/>
    <col min="9" max="9" width="14.6640625" style="3" customWidth="1"/>
    <col min="10" max="10" width="12.77734375" style="3" customWidth="1"/>
    <col min="11" max="11" width="10.21875" style="3" customWidth="1"/>
    <col min="12" max="16384" width="8.88671875" style="3"/>
  </cols>
  <sheetData>
    <row r="1" spans="1:11" s="1" customFormat="1" ht="35.1" customHeight="1" thickTop="1">
      <c r="A1" s="226" t="s">
        <v>65</v>
      </c>
      <c r="B1" s="228" t="s">
        <v>48</v>
      </c>
      <c r="C1" s="230" t="s">
        <v>49</v>
      </c>
      <c r="D1" s="230" t="s">
        <v>50</v>
      </c>
      <c r="E1" s="230" t="s">
        <v>51</v>
      </c>
      <c r="F1" s="230"/>
      <c r="G1" s="230" t="s">
        <v>52</v>
      </c>
      <c r="H1" s="230"/>
      <c r="I1" s="230" t="s">
        <v>53</v>
      </c>
      <c r="J1" s="230"/>
      <c r="K1" s="232" t="s">
        <v>54</v>
      </c>
    </row>
    <row r="2" spans="1:11" s="1" customFormat="1" ht="35.1" customHeight="1">
      <c r="A2" s="227"/>
      <c r="B2" s="229"/>
      <c r="C2" s="231"/>
      <c r="D2" s="231"/>
      <c r="E2" s="19" t="s">
        <v>55</v>
      </c>
      <c r="F2" s="19" t="s">
        <v>56</v>
      </c>
      <c r="G2" s="19" t="s">
        <v>55</v>
      </c>
      <c r="H2" s="19" t="s">
        <v>56</v>
      </c>
      <c r="I2" s="19" t="s">
        <v>55</v>
      </c>
      <c r="J2" s="19" t="s">
        <v>56</v>
      </c>
      <c r="K2" s="233"/>
    </row>
    <row r="3" spans="1:11" s="2" customFormat="1" ht="44.1" customHeight="1">
      <c r="A3" s="83" t="s">
        <v>78</v>
      </c>
      <c r="B3" s="81">
        <v>1</v>
      </c>
      <c r="C3" s="80" t="s">
        <v>57</v>
      </c>
      <c r="D3" s="80">
        <f>'무대 및 바닥마감'!E12</f>
        <v>0</v>
      </c>
      <c r="E3" s="82"/>
      <c r="F3" s="82"/>
      <c r="G3" s="82"/>
      <c r="H3" s="82"/>
      <c r="I3" s="80">
        <f>SUM(D3:H3)</f>
        <v>0</v>
      </c>
      <c r="J3" s="80">
        <f t="shared" ref="J3:J9" si="0">SUM(I3)</f>
        <v>0</v>
      </c>
      <c r="K3" s="84"/>
    </row>
    <row r="4" spans="1:11" s="2" customFormat="1" ht="44.1" customHeight="1">
      <c r="A4" s="66" t="s">
        <v>75</v>
      </c>
      <c r="B4" s="48">
        <v>1</v>
      </c>
      <c r="C4" s="49" t="s">
        <v>57</v>
      </c>
      <c r="D4" s="49">
        <f>조명!E9</f>
        <v>0</v>
      </c>
      <c r="E4" s="50"/>
      <c r="F4" s="143"/>
      <c r="G4" s="50"/>
      <c r="H4" s="50"/>
      <c r="I4" s="49">
        <f>SUM(D4:H4)</f>
        <v>0</v>
      </c>
      <c r="J4" s="49">
        <f t="shared" si="0"/>
        <v>0</v>
      </c>
      <c r="K4" s="51"/>
    </row>
    <row r="5" spans="1:11" s="2" customFormat="1" ht="44.1" customHeight="1">
      <c r="A5" s="66" t="s">
        <v>74</v>
      </c>
      <c r="B5" s="48">
        <v>1</v>
      </c>
      <c r="C5" s="49" t="s">
        <v>66</v>
      </c>
      <c r="D5" s="49">
        <f>음향!E19</f>
        <v>0</v>
      </c>
      <c r="E5" s="50"/>
      <c r="F5" s="143"/>
      <c r="G5" s="50"/>
      <c r="H5" s="50"/>
      <c r="I5" s="49">
        <f>SUM(D5)</f>
        <v>0</v>
      </c>
      <c r="J5" s="49">
        <f t="shared" si="0"/>
        <v>0</v>
      </c>
      <c r="K5" s="51"/>
    </row>
    <row r="6" spans="1:11" s="2" customFormat="1" ht="44.1" customHeight="1">
      <c r="A6" s="66" t="s">
        <v>168</v>
      </c>
      <c r="B6" s="48">
        <v>1</v>
      </c>
      <c r="C6" s="49" t="s">
        <v>57</v>
      </c>
      <c r="D6" s="49">
        <f>LED!E9</f>
        <v>0</v>
      </c>
      <c r="E6" s="50"/>
      <c r="F6" s="143"/>
      <c r="G6" s="50"/>
      <c r="H6" s="50"/>
      <c r="I6" s="49">
        <f>SUM(D6)</f>
        <v>0</v>
      </c>
      <c r="J6" s="49">
        <f t="shared" ref="J6" si="1">SUM(I6)</f>
        <v>0</v>
      </c>
      <c r="K6" s="51"/>
    </row>
    <row r="7" spans="1:11" s="2" customFormat="1" ht="44.1" customHeight="1">
      <c r="A7" s="66" t="s">
        <v>114</v>
      </c>
      <c r="B7" s="48">
        <v>1</v>
      </c>
      <c r="C7" s="49" t="s">
        <v>57</v>
      </c>
      <c r="D7" s="49">
        <f>구조물!E8</f>
        <v>0</v>
      </c>
      <c r="E7" s="50"/>
      <c r="F7" s="143"/>
      <c r="G7" s="50"/>
      <c r="H7" s="50"/>
      <c r="I7" s="49">
        <f>SUM(D7)</f>
        <v>0</v>
      </c>
      <c r="J7" s="49">
        <f t="shared" ref="J7" si="2">SUM(I7)</f>
        <v>0</v>
      </c>
      <c r="K7" s="51"/>
    </row>
    <row r="8" spans="1:11" s="2" customFormat="1" ht="44.1" customHeight="1">
      <c r="A8" s="66" t="s">
        <v>169</v>
      </c>
      <c r="B8" s="48">
        <v>1</v>
      </c>
      <c r="C8" s="49" t="s">
        <v>66</v>
      </c>
      <c r="D8" s="49">
        <f>'기타 운영 물품'!E24</f>
        <v>0</v>
      </c>
      <c r="E8" s="50"/>
      <c r="F8" s="143"/>
      <c r="G8" s="50"/>
      <c r="H8" s="50"/>
      <c r="I8" s="49">
        <f>SUM(D8)</f>
        <v>0</v>
      </c>
      <c r="J8" s="49">
        <f>SUM(I8)</f>
        <v>0</v>
      </c>
      <c r="K8" s="51"/>
    </row>
    <row r="9" spans="1:11" s="2" customFormat="1" ht="44.1" customHeight="1">
      <c r="A9" s="66" t="s">
        <v>170</v>
      </c>
      <c r="B9" s="48">
        <v>1</v>
      </c>
      <c r="C9" s="49" t="s">
        <v>66</v>
      </c>
      <c r="D9" s="49">
        <f>'발전기 및 발전차  간선'!E15</f>
        <v>0</v>
      </c>
      <c r="E9" s="50"/>
      <c r="F9" s="50"/>
      <c r="G9" s="50"/>
      <c r="H9" s="50"/>
      <c r="I9" s="49">
        <f>SUM(D9)</f>
        <v>0</v>
      </c>
      <c r="J9" s="49">
        <f t="shared" si="0"/>
        <v>0</v>
      </c>
      <c r="K9" s="51"/>
    </row>
    <row r="10" spans="1:11" s="2" customFormat="1" ht="44.1" customHeight="1">
      <c r="A10" s="67" t="s">
        <v>67</v>
      </c>
      <c r="B10" s="52"/>
      <c r="C10" s="49"/>
      <c r="D10" s="50">
        <f>SUM(D3:D9)</f>
        <v>0</v>
      </c>
      <c r="E10" s="50"/>
      <c r="F10" s="50"/>
      <c r="G10" s="50"/>
      <c r="H10" s="50"/>
      <c r="I10" s="50">
        <f>SUM(I3:I9)</f>
        <v>0</v>
      </c>
      <c r="J10" s="50">
        <f>SUM(J3:J9)</f>
        <v>0</v>
      </c>
      <c r="K10" s="51"/>
    </row>
    <row r="11" spans="1:11" s="2" customFormat="1" ht="44.1" customHeight="1">
      <c r="A11" s="66" t="s">
        <v>68</v>
      </c>
      <c r="B11" s="50"/>
      <c r="C11" s="49"/>
      <c r="D11" s="50">
        <f>D10*0.1</f>
        <v>0</v>
      </c>
      <c r="E11" s="50"/>
      <c r="F11" s="53"/>
      <c r="G11" s="50"/>
      <c r="H11" s="50"/>
      <c r="I11" s="50"/>
      <c r="J11" s="50"/>
      <c r="K11" s="51"/>
    </row>
    <row r="12" spans="1:11" s="24" customFormat="1" ht="44.1" customHeight="1">
      <c r="A12" s="68" t="s">
        <v>69</v>
      </c>
      <c r="B12" s="54"/>
      <c r="C12" s="55"/>
      <c r="D12" s="78">
        <f>SUM(D10:D11)</f>
        <v>0</v>
      </c>
      <c r="E12" s="56"/>
      <c r="F12" s="56"/>
      <c r="G12" s="56"/>
      <c r="H12" s="56"/>
      <c r="I12" s="50"/>
      <c r="J12" s="50"/>
      <c r="K12" s="57"/>
    </row>
    <row r="13" spans="1:11" ht="44.1" customHeight="1">
      <c r="A13" s="69"/>
      <c r="B13" s="58"/>
      <c r="C13" s="59"/>
      <c r="D13" s="60"/>
      <c r="E13" s="60"/>
      <c r="F13" s="60"/>
      <c r="G13" s="60"/>
      <c r="H13" s="60"/>
      <c r="I13" s="60"/>
      <c r="J13" s="60"/>
      <c r="K13" s="61"/>
    </row>
    <row r="14" spans="1:11" ht="44.1" customHeight="1" thickBot="1">
      <c r="A14" s="70"/>
      <c r="B14" s="62"/>
      <c r="C14" s="63"/>
      <c r="D14" s="152"/>
      <c r="E14" s="64"/>
      <c r="F14" s="64"/>
      <c r="G14" s="64"/>
      <c r="H14" s="64"/>
      <c r="I14" s="64"/>
      <c r="J14" s="64"/>
      <c r="K14" s="65"/>
    </row>
    <row r="15" spans="1:11" ht="27.95" customHeight="1" thickTop="1">
      <c r="A15" s="10"/>
      <c r="B15" s="11"/>
      <c r="C15" s="9"/>
      <c r="D15" s="10"/>
      <c r="E15" s="10"/>
      <c r="F15" s="10"/>
      <c r="G15" s="10"/>
      <c r="H15" s="10"/>
      <c r="I15" s="10"/>
      <c r="J15" s="10"/>
      <c r="K15" s="10"/>
    </row>
    <row r="16" spans="1:11" ht="27.95" customHeight="1">
      <c r="A16" s="10"/>
      <c r="B16" s="11"/>
      <c r="C16" s="9"/>
      <c r="D16" s="10"/>
      <c r="E16" s="10"/>
      <c r="F16" s="10"/>
      <c r="G16" s="10"/>
      <c r="H16" s="10"/>
      <c r="I16" s="10"/>
      <c r="J16" s="10"/>
      <c r="K16" s="10"/>
    </row>
    <row r="17" spans="1:11" ht="27.95" customHeight="1">
      <c r="A17" s="10"/>
      <c r="B17" s="11"/>
      <c r="C17" s="9"/>
      <c r="D17" s="79"/>
      <c r="E17" s="10"/>
      <c r="F17" s="10"/>
      <c r="G17" s="10"/>
      <c r="H17" s="10"/>
      <c r="I17" s="10"/>
      <c r="J17" s="10"/>
      <c r="K17" s="10"/>
    </row>
    <row r="18" spans="1:11" ht="27.95" customHeight="1">
      <c r="A18" s="10"/>
      <c r="B18" s="11"/>
      <c r="C18" s="9"/>
      <c r="D18" s="10"/>
      <c r="E18" s="10"/>
      <c r="F18" s="10"/>
      <c r="G18" s="10"/>
      <c r="H18" s="10"/>
      <c r="I18" s="10"/>
      <c r="J18" s="10"/>
      <c r="K18" s="10"/>
    </row>
    <row r="19" spans="1:11" ht="27.95" customHeight="1">
      <c r="A19" s="10"/>
      <c r="B19" s="11"/>
      <c r="C19" s="9"/>
      <c r="D19" s="10"/>
      <c r="E19" s="10"/>
      <c r="F19" s="10"/>
      <c r="G19" s="10"/>
      <c r="H19" s="10"/>
      <c r="I19" s="10"/>
      <c r="J19" s="10"/>
      <c r="K19" s="10"/>
    </row>
    <row r="20" spans="1:11" ht="27.95" customHeight="1">
      <c r="A20" s="10"/>
      <c r="B20" s="11"/>
      <c r="C20" s="9"/>
      <c r="D20" s="10"/>
      <c r="E20" s="10"/>
      <c r="F20" s="10"/>
      <c r="G20" s="10"/>
      <c r="H20" s="10"/>
      <c r="I20" s="10"/>
      <c r="J20" s="10"/>
      <c r="K20" s="10"/>
    </row>
    <row r="21" spans="1:11" ht="27.95" customHeight="1">
      <c r="A21" s="10"/>
      <c r="B21" s="11"/>
      <c r="C21" s="9"/>
      <c r="D21" s="10"/>
      <c r="E21" s="10"/>
      <c r="F21" s="10"/>
      <c r="G21" s="10"/>
      <c r="H21" s="10"/>
      <c r="I21" s="10"/>
      <c r="J21" s="10"/>
      <c r="K21" s="10"/>
    </row>
    <row r="22" spans="1:11" ht="27.95" customHeight="1">
      <c r="A22" s="10"/>
      <c r="B22" s="11"/>
      <c r="C22" s="9"/>
      <c r="D22" s="10"/>
      <c r="E22" s="10"/>
      <c r="F22" s="10"/>
      <c r="G22" s="10"/>
      <c r="H22" s="10"/>
      <c r="I22" s="10"/>
      <c r="J22" s="10"/>
      <c r="K22" s="10"/>
    </row>
    <row r="23" spans="1:11" ht="27.95" customHeight="1">
      <c r="A23" s="10"/>
      <c r="B23" s="11"/>
      <c r="C23" s="9"/>
      <c r="D23" s="10"/>
      <c r="E23" s="10"/>
      <c r="F23" s="10"/>
      <c r="G23" s="10"/>
      <c r="H23" s="10"/>
      <c r="I23" s="10"/>
      <c r="J23" s="10"/>
      <c r="K23" s="10"/>
    </row>
    <row r="24" spans="1:11" ht="27.95" customHeight="1">
      <c r="A24" s="10"/>
      <c r="B24" s="11"/>
      <c r="C24" s="9"/>
      <c r="D24" s="10"/>
      <c r="E24" s="10"/>
      <c r="F24" s="10"/>
      <c r="G24" s="10"/>
      <c r="H24" s="10"/>
      <c r="I24" s="10"/>
      <c r="J24" s="10"/>
      <c r="K24" s="10"/>
    </row>
    <row r="25" spans="1:11" ht="27.95" customHeight="1">
      <c r="A25" s="10"/>
      <c r="B25" s="11"/>
      <c r="C25" s="9"/>
      <c r="D25" s="10"/>
      <c r="E25" s="10"/>
      <c r="F25" s="10"/>
      <c r="G25" s="10"/>
      <c r="H25" s="10"/>
      <c r="I25" s="10"/>
      <c r="J25" s="10"/>
      <c r="K25" s="10"/>
    </row>
  </sheetData>
  <mergeCells count="8">
    <mergeCell ref="A1:A2"/>
    <mergeCell ref="B1:B2"/>
    <mergeCell ref="C1:C2"/>
    <mergeCell ref="K1:K2"/>
    <mergeCell ref="D1:D2"/>
    <mergeCell ref="E1:F1"/>
    <mergeCell ref="G1:H1"/>
    <mergeCell ref="I1:J1"/>
  </mergeCells>
  <phoneticPr fontId="3" type="noConversion"/>
  <printOptions horizontalCentered="1"/>
  <pageMargins left="0.59055118110236227" right="0.39370078740157483" top="1.3779527559055118" bottom="0.59055118110236227" header="0.78740157480314965" footer="0.39370078740157483"/>
  <pageSetup paperSize="9" scale="85" orientation="landscape" horizontalDpi="300" verticalDpi="300" r:id="rId1"/>
  <headerFooter alignWithMargins="0">
    <oddHeader xml:space="preserve">&amp;C&amp;"HY헤드라인M,보통"&amp;24내 역 서 총 괄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85" zoomScaleNormal="85" workbookViewId="0">
      <pane ySplit="2" topLeftCell="A3" activePane="bottomLeft" state="frozen"/>
      <selection pane="bottomLeft" activeCell="E11" sqref="E11"/>
    </sheetView>
  </sheetViews>
  <sheetFormatPr defaultColWidth="8.88671875" defaultRowHeight="24" customHeight="1"/>
  <cols>
    <col min="1" max="1" width="22.6640625" style="134" customWidth="1"/>
    <col min="2" max="2" width="39.88671875" style="135" bestFit="1" customWidth="1"/>
    <col min="3" max="3" width="6.88671875" style="136" customWidth="1"/>
    <col min="4" max="4" width="5.77734375" style="134" customWidth="1"/>
    <col min="5" max="5" width="13.33203125" style="135" customWidth="1"/>
    <col min="6" max="6" width="9.77734375" style="96" customWidth="1"/>
    <col min="7" max="7" width="11.33203125" style="96" customWidth="1"/>
    <col min="8" max="8" width="11.5546875" style="96" hidden="1" customWidth="1"/>
    <col min="9" max="9" width="12.77734375" style="96" hidden="1" customWidth="1"/>
    <col min="10" max="10" width="9.33203125" style="96" hidden="1" customWidth="1"/>
    <col min="11" max="11" width="12.109375" style="133" hidden="1" customWidth="1"/>
    <col min="12" max="12" width="11.5546875" style="96" hidden="1" customWidth="1"/>
    <col min="13" max="13" width="8.88671875" style="96"/>
    <col min="14" max="14" width="8.88671875" style="96" customWidth="1"/>
    <col min="15" max="16384" width="8.88671875" style="96"/>
  </cols>
  <sheetData>
    <row r="1" spans="1:12" s="91" customFormat="1" ht="24" customHeight="1" thickTop="1">
      <c r="A1" s="238" t="s">
        <v>64</v>
      </c>
      <c r="B1" s="238"/>
      <c r="C1" s="246" t="s">
        <v>39</v>
      </c>
      <c r="D1" s="238" t="s">
        <v>0</v>
      </c>
      <c r="E1" s="238" t="s">
        <v>40</v>
      </c>
      <c r="F1" s="240" t="s">
        <v>41</v>
      </c>
      <c r="G1" s="240"/>
      <c r="H1" s="241" t="s">
        <v>42</v>
      </c>
      <c r="I1" s="242"/>
      <c r="J1" s="242" t="s">
        <v>43</v>
      </c>
      <c r="K1" s="242"/>
      <c r="L1" s="236" t="s">
        <v>44</v>
      </c>
    </row>
    <row r="2" spans="1:12" s="91" customFormat="1" ht="24" customHeight="1" thickBot="1">
      <c r="A2" s="239"/>
      <c r="B2" s="239"/>
      <c r="C2" s="247"/>
      <c r="D2" s="239"/>
      <c r="E2" s="239"/>
      <c r="F2" s="137" t="s">
        <v>45</v>
      </c>
      <c r="G2" s="137" t="s">
        <v>46</v>
      </c>
      <c r="H2" s="93" t="s">
        <v>45</v>
      </c>
      <c r="I2" s="92" t="s">
        <v>46</v>
      </c>
      <c r="J2" s="92" t="s">
        <v>45</v>
      </c>
      <c r="K2" s="92" t="s">
        <v>46</v>
      </c>
      <c r="L2" s="237"/>
    </row>
    <row r="3" spans="1:12" s="91" customFormat="1" ht="24" customHeight="1">
      <c r="A3" s="250" t="s">
        <v>92</v>
      </c>
      <c r="B3" s="250"/>
      <c r="C3" s="250"/>
      <c r="D3" s="250"/>
      <c r="E3" s="250"/>
      <c r="F3" s="250"/>
      <c r="G3" s="251"/>
      <c r="H3" s="94"/>
      <c r="I3" s="94"/>
      <c r="J3" s="94"/>
      <c r="K3" s="94"/>
      <c r="L3" s="95"/>
    </row>
    <row r="4" spans="1:12" ht="27" customHeight="1">
      <c r="A4" s="138" t="s">
        <v>77</v>
      </c>
      <c r="B4" s="252" t="s">
        <v>109</v>
      </c>
      <c r="C4" s="253"/>
      <c r="D4" s="253"/>
      <c r="E4" s="253"/>
      <c r="F4" s="253"/>
      <c r="G4" s="254"/>
      <c r="H4" s="97"/>
      <c r="I4" s="98"/>
      <c r="J4" s="99"/>
      <c r="K4" s="98"/>
      <c r="L4" s="100"/>
    </row>
    <row r="5" spans="1:12" ht="27" customHeight="1">
      <c r="A5" s="243" t="s">
        <v>125</v>
      </c>
      <c r="B5" s="132" t="s">
        <v>123</v>
      </c>
      <c r="C5" s="101">
        <v>1</v>
      </c>
      <c r="D5" s="101" t="s">
        <v>110</v>
      </c>
      <c r="E5" s="125"/>
      <c r="F5" s="125"/>
      <c r="G5" s="126"/>
      <c r="H5" s="104"/>
      <c r="I5" s="105"/>
      <c r="J5" s="106"/>
      <c r="K5" s="105"/>
      <c r="L5" s="107"/>
    </row>
    <row r="6" spans="1:12" ht="27" customHeight="1">
      <c r="A6" s="244"/>
      <c r="B6" s="110" t="s">
        <v>127</v>
      </c>
      <c r="C6" s="101">
        <v>2</v>
      </c>
      <c r="D6" s="112" t="s">
        <v>110</v>
      </c>
      <c r="E6" s="102"/>
      <c r="F6" s="102"/>
      <c r="G6" s="103"/>
      <c r="H6" s="104"/>
      <c r="I6" s="105"/>
      <c r="J6" s="106"/>
      <c r="K6" s="105"/>
      <c r="L6" s="107"/>
    </row>
    <row r="7" spans="1:12" ht="27" customHeight="1">
      <c r="A7" s="244"/>
      <c r="B7" s="139" t="s">
        <v>111</v>
      </c>
      <c r="C7" s="111">
        <v>1</v>
      </c>
      <c r="D7" s="112" t="s">
        <v>110</v>
      </c>
      <c r="E7" s="102"/>
      <c r="F7" s="102"/>
      <c r="G7" s="103"/>
      <c r="H7" s="108"/>
      <c r="I7" s="109"/>
      <c r="J7" s="110"/>
      <c r="K7" s="109"/>
      <c r="L7" s="107" t="s">
        <v>80</v>
      </c>
    </row>
    <row r="8" spans="1:12" ht="27" customHeight="1">
      <c r="A8" s="244"/>
      <c r="B8" s="139" t="s">
        <v>128</v>
      </c>
      <c r="C8" s="111">
        <v>1</v>
      </c>
      <c r="D8" s="112" t="s">
        <v>110</v>
      </c>
      <c r="E8" s="102"/>
      <c r="F8" s="102"/>
      <c r="G8" s="103"/>
      <c r="H8" s="108"/>
      <c r="I8" s="109"/>
      <c r="J8" s="179"/>
      <c r="K8" s="109"/>
      <c r="L8" s="107"/>
    </row>
    <row r="9" spans="1:12" ht="27" customHeight="1">
      <c r="A9" s="244"/>
      <c r="B9" s="139" t="s">
        <v>129</v>
      </c>
      <c r="C9" s="111">
        <v>4</v>
      </c>
      <c r="D9" s="112" t="s">
        <v>126</v>
      </c>
      <c r="E9" s="102"/>
      <c r="F9" s="102"/>
      <c r="G9" s="103"/>
      <c r="H9" s="108"/>
      <c r="I9" s="109"/>
      <c r="J9" s="179"/>
      <c r="K9" s="109"/>
      <c r="L9" s="107"/>
    </row>
    <row r="10" spans="1:12" ht="27" customHeight="1">
      <c r="A10" s="245"/>
      <c r="B10" s="139" t="s">
        <v>130</v>
      </c>
      <c r="C10" s="111">
        <v>1</v>
      </c>
      <c r="D10" s="112" t="s">
        <v>110</v>
      </c>
      <c r="E10" s="102"/>
      <c r="F10" s="102"/>
      <c r="G10" s="103"/>
      <c r="H10" s="108"/>
      <c r="I10" s="109"/>
      <c r="J10" s="110"/>
      <c r="K10" s="109"/>
      <c r="L10" s="107" t="s">
        <v>80</v>
      </c>
    </row>
    <row r="11" spans="1:12" s="113" customFormat="1" ht="27" customHeight="1" thickBot="1">
      <c r="A11" s="248" t="s">
        <v>73</v>
      </c>
      <c r="B11" s="249"/>
      <c r="C11" s="114"/>
      <c r="D11" s="115"/>
      <c r="E11" s="116">
        <f>SUM(E5:E10)</f>
        <v>0</v>
      </c>
      <c r="F11" s="116"/>
      <c r="G11" s="117"/>
      <c r="H11" s="118"/>
      <c r="I11" s="119"/>
      <c r="J11" s="120"/>
      <c r="K11" s="119"/>
      <c r="L11" s="121"/>
    </row>
    <row r="12" spans="1:12" s="113" customFormat="1" ht="27" customHeight="1" thickTop="1" thickBot="1">
      <c r="A12" s="234" t="s">
        <v>93</v>
      </c>
      <c r="B12" s="235"/>
      <c r="C12" s="128"/>
      <c r="D12" s="129"/>
      <c r="E12" s="130">
        <f>SUM(E11)</f>
        <v>0</v>
      </c>
      <c r="F12" s="130"/>
      <c r="G12" s="131"/>
      <c r="H12" s="118"/>
      <c r="I12" s="119"/>
      <c r="J12" s="120"/>
      <c r="K12" s="119"/>
      <c r="L12" s="121"/>
    </row>
    <row r="13" spans="1:12" ht="24" customHeight="1" thickTop="1"/>
  </sheetData>
  <mergeCells count="13">
    <mergeCell ref="A12:B12"/>
    <mergeCell ref="L1:L2"/>
    <mergeCell ref="E1:E2"/>
    <mergeCell ref="F1:G1"/>
    <mergeCell ref="H1:I1"/>
    <mergeCell ref="J1:K1"/>
    <mergeCell ref="A5:A10"/>
    <mergeCell ref="A1:B2"/>
    <mergeCell ref="C1:C2"/>
    <mergeCell ref="D1:D2"/>
    <mergeCell ref="A11:B11"/>
    <mergeCell ref="A3:G3"/>
    <mergeCell ref="B4:G4"/>
  </mergeCells>
  <phoneticPr fontId="3" type="noConversion"/>
  <printOptions horizontalCentered="1"/>
  <pageMargins left="0.25" right="0.25" top="0.75" bottom="0.75" header="0.3" footer="0.3"/>
  <pageSetup paperSize="9" scale="66" orientation="portrait" horizontalDpi="4294967293" verticalDpi="300" r:id="rId1"/>
  <headerFooter alignWithMargins="0">
    <oddHeader>&amp;C&amp;"HY헤드라인M,굵게"&amp;18일 위 대 가 표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5" zoomScaleNormal="85" workbookViewId="0">
      <pane ySplit="2" topLeftCell="A3" activePane="bottomLeft" state="frozen"/>
      <selection pane="bottomLeft" activeCell="E9" sqref="E9"/>
    </sheetView>
  </sheetViews>
  <sheetFormatPr defaultColWidth="8.88671875" defaultRowHeight="24" customHeight="1"/>
  <cols>
    <col min="1" max="1" width="22.6640625" style="134" customWidth="1"/>
    <col min="2" max="2" width="33.33203125" style="135" bestFit="1" customWidth="1"/>
    <col min="3" max="3" width="6.88671875" style="136" customWidth="1"/>
    <col min="4" max="4" width="5.77734375" style="134" customWidth="1"/>
    <col min="5" max="5" width="13.33203125" style="135" customWidth="1"/>
    <col min="6" max="6" width="9.77734375" style="96" customWidth="1"/>
    <col min="7" max="7" width="11.33203125" style="96" customWidth="1"/>
    <col min="8" max="8" width="11.5546875" style="96" hidden="1" customWidth="1"/>
    <col min="9" max="9" width="12.77734375" style="96" hidden="1" customWidth="1"/>
    <col min="10" max="10" width="9.33203125" style="96" hidden="1" customWidth="1"/>
    <col min="11" max="11" width="12.109375" style="133" hidden="1" customWidth="1"/>
    <col min="12" max="12" width="11.5546875" style="96" hidden="1" customWidth="1"/>
    <col min="13" max="13" width="8.88671875" style="96"/>
    <col min="14" max="14" width="8.88671875" style="96" customWidth="1"/>
    <col min="15" max="16384" width="8.88671875" style="96"/>
  </cols>
  <sheetData>
    <row r="1" spans="1:12" s="91" customFormat="1" ht="24" customHeight="1" thickTop="1">
      <c r="A1" s="238" t="s">
        <v>64</v>
      </c>
      <c r="B1" s="238"/>
      <c r="C1" s="246" t="s">
        <v>39</v>
      </c>
      <c r="D1" s="238" t="s">
        <v>0</v>
      </c>
      <c r="E1" s="238" t="s">
        <v>40</v>
      </c>
      <c r="F1" s="240" t="s">
        <v>41</v>
      </c>
      <c r="G1" s="240"/>
      <c r="H1" s="241" t="s">
        <v>42</v>
      </c>
      <c r="I1" s="242"/>
      <c r="J1" s="242" t="s">
        <v>43</v>
      </c>
      <c r="K1" s="242"/>
      <c r="L1" s="236" t="s">
        <v>44</v>
      </c>
    </row>
    <row r="2" spans="1:12" s="91" customFormat="1" ht="24" customHeight="1" thickBot="1">
      <c r="A2" s="239"/>
      <c r="B2" s="239"/>
      <c r="C2" s="247"/>
      <c r="D2" s="239"/>
      <c r="E2" s="239"/>
      <c r="F2" s="137" t="s">
        <v>45</v>
      </c>
      <c r="G2" s="137" t="s">
        <v>46</v>
      </c>
      <c r="H2" s="93" t="s">
        <v>45</v>
      </c>
      <c r="I2" s="92" t="s">
        <v>46</v>
      </c>
      <c r="J2" s="92" t="s">
        <v>45</v>
      </c>
      <c r="K2" s="92" t="s">
        <v>46</v>
      </c>
      <c r="L2" s="237"/>
    </row>
    <row r="3" spans="1:12" s="91" customFormat="1" ht="24" customHeight="1" thickBot="1">
      <c r="A3" s="250" t="s">
        <v>97</v>
      </c>
      <c r="B3" s="250"/>
      <c r="C3" s="250"/>
      <c r="D3" s="250"/>
      <c r="E3" s="250"/>
      <c r="F3" s="250"/>
      <c r="G3" s="251"/>
      <c r="H3" s="94"/>
      <c r="I3" s="94"/>
      <c r="J3" s="94"/>
      <c r="K3" s="94"/>
      <c r="L3" s="95"/>
    </row>
    <row r="4" spans="1:12" ht="27" customHeight="1" thickTop="1">
      <c r="A4" s="122" t="s">
        <v>131</v>
      </c>
      <c r="B4" s="258" t="s">
        <v>115</v>
      </c>
      <c r="C4" s="258"/>
      <c r="D4" s="258"/>
      <c r="E4" s="123"/>
      <c r="F4" s="123"/>
      <c r="G4" s="124"/>
      <c r="H4" s="97"/>
      <c r="I4" s="98"/>
      <c r="J4" s="99"/>
      <c r="K4" s="98"/>
      <c r="L4" s="100"/>
    </row>
    <row r="5" spans="1:12" ht="27" customHeight="1">
      <c r="A5" s="255" t="s">
        <v>132</v>
      </c>
      <c r="B5" s="144" t="s">
        <v>122</v>
      </c>
      <c r="C5" s="145">
        <v>2</v>
      </c>
      <c r="D5" s="145" t="s">
        <v>79</v>
      </c>
      <c r="E5" s="174"/>
      <c r="F5" s="174"/>
      <c r="G5" s="126"/>
      <c r="H5" s="97"/>
      <c r="I5" s="98"/>
      <c r="J5" s="99"/>
      <c r="K5" s="98"/>
      <c r="L5" s="127"/>
    </row>
    <row r="6" spans="1:12" ht="27" customHeight="1">
      <c r="A6" s="256"/>
      <c r="B6" s="110" t="s">
        <v>98</v>
      </c>
      <c r="C6" s="176">
        <v>8</v>
      </c>
      <c r="D6" s="176" t="s">
        <v>79</v>
      </c>
      <c r="E6" s="174"/>
      <c r="F6" s="174"/>
      <c r="G6" s="126"/>
      <c r="H6" s="97"/>
      <c r="I6" s="98"/>
      <c r="J6" s="99"/>
      <c r="K6" s="98"/>
      <c r="L6" s="127"/>
    </row>
    <row r="7" spans="1:12" ht="27" customHeight="1">
      <c r="A7" s="257"/>
      <c r="B7" s="139" t="s">
        <v>99</v>
      </c>
      <c r="C7" s="176">
        <v>1</v>
      </c>
      <c r="D7" s="101" t="s">
        <v>79</v>
      </c>
      <c r="E7" s="125"/>
      <c r="F7" s="125"/>
      <c r="G7" s="126"/>
      <c r="H7" s="97"/>
      <c r="I7" s="98"/>
      <c r="J7" s="99"/>
      <c r="K7" s="98"/>
      <c r="L7" s="127"/>
    </row>
    <row r="8" spans="1:12" s="113" customFormat="1" ht="27" customHeight="1" thickBot="1">
      <c r="A8" s="248" t="s">
        <v>73</v>
      </c>
      <c r="B8" s="249"/>
      <c r="C8" s="114"/>
      <c r="D8" s="115"/>
      <c r="E8" s="116">
        <f>SUM(E5:E7)</f>
        <v>0</v>
      </c>
      <c r="F8" s="116"/>
      <c r="G8" s="117"/>
      <c r="H8" s="118"/>
      <c r="I8" s="119"/>
      <c r="J8" s="120"/>
      <c r="K8" s="119"/>
      <c r="L8" s="121"/>
    </row>
    <row r="9" spans="1:12" s="113" customFormat="1" ht="27" customHeight="1" thickTop="1" thickBot="1">
      <c r="A9" s="234" t="s">
        <v>93</v>
      </c>
      <c r="B9" s="235"/>
      <c r="C9" s="128"/>
      <c r="D9" s="129"/>
      <c r="E9" s="130">
        <f>E8</f>
        <v>0</v>
      </c>
      <c r="F9" s="130"/>
      <c r="G9" s="131"/>
      <c r="H9" s="118"/>
      <c r="I9" s="119"/>
      <c r="J9" s="120"/>
      <c r="K9" s="119"/>
      <c r="L9" s="121"/>
    </row>
    <row r="10" spans="1:12" ht="24" customHeight="1" thickTop="1"/>
  </sheetData>
  <mergeCells count="13">
    <mergeCell ref="E1:E2"/>
    <mergeCell ref="J1:K1"/>
    <mergeCell ref="L1:L2"/>
    <mergeCell ref="A3:G3"/>
    <mergeCell ref="F1:G1"/>
    <mergeCell ref="H1:I1"/>
    <mergeCell ref="A9:B9"/>
    <mergeCell ref="A5:A7"/>
    <mergeCell ref="B4:D4"/>
    <mergeCell ref="A8:B8"/>
    <mergeCell ref="A1:B2"/>
    <mergeCell ref="C1:C2"/>
    <mergeCell ref="D1:D2"/>
  </mergeCells>
  <phoneticPr fontId="3" type="noConversion"/>
  <printOptions horizontalCentered="1"/>
  <pageMargins left="0.25" right="0.25" top="0.75" bottom="0.75" header="0.3" footer="0.3"/>
  <pageSetup paperSize="9" scale="66" orientation="portrait" horizontalDpi="4294967293" verticalDpi="300" r:id="rId1"/>
  <headerFooter alignWithMargins="0">
    <oddHeader>&amp;C&amp;"HY헤드라인M,굵게"&amp;18일 위 대 가 표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85" zoomScaleNormal="85" workbookViewId="0">
      <pane ySplit="2" topLeftCell="A3" activePane="bottomLeft" state="frozen"/>
      <selection pane="bottomLeft" activeCell="E19" sqref="E19"/>
    </sheetView>
  </sheetViews>
  <sheetFormatPr defaultColWidth="8.88671875" defaultRowHeight="24" customHeight="1"/>
  <cols>
    <col min="1" max="1" width="22.6640625" style="134" customWidth="1"/>
    <col min="2" max="2" width="34.6640625" style="135" customWidth="1"/>
    <col min="3" max="3" width="6.88671875" style="136" customWidth="1"/>
    <col min="4" max="4" width="5.77734375" style="134" customWidth="1"/>
    <col min="5" max="5" width="13.33203125" style="135" customWidth="1"/>
    <col min="6" max="6" width="9.77734375" style="96" customWidth="1"/>
    <col min="7" max="7" width="11.33203125" style="96" customWidth="1"/>
    <col min="8" max="8" width="11.5546875" style="96" hidden="1" customWidth="1"/>
    <col min="9" max="9" width="12.77734375" style="96" hidden="1" customWidth="1"/>
    <col min="10" max="10" width="9.33203125" style="96" hidden="1" customWidth="1"/>
    <col min="11" max="11" width="12.109375" style="133" hidden="1" customWidth="1"/>
    <col min="12" max="12" width="11.5546875" style="96" hidden="1" customWidth="1"/>
    <col min="13" max="13" width="8.88671875" style="96"/>
    <col min="14" max="14" width="8.88671875" style="96" customWidth="1"/>
    <col min="15" max="16384" width="8.88671875" style="96"/>
  </cols>
  <sheetData>
    <row r="1" spans="1:12" s="91" customFormat="1" ht="24" customHeight="1" thickTop="1">
      <c r="A1" s="238" t="s">
        <v>64</v>
      </c>
      <c r="B1" s="238"/>
      <c r="C1" s="246" t="s">
        <v>39</v>
      </c>
      <c r="D1" s="238" t="s">
        <v>0</v>
      </c>
      <c r="E1" s="238" t="s">
        <v>40</v>
      </c>
      <c r="F1" s="240" t="s">
        <v>41</v>
      </c>
      <c r="G1" s="240"/>
      <c r="H1" s="241" t="s">
        <v>42</v>
      </c>
      <c r="I1" s="242"/>
      <c r="J1" s="242" t="s">
        <v>43</v>
      </c>
      <c r="K1" s="242"/>
      <c r="L1" s="236" t="s">
        <v>44</v>
      </c>
    </row>
    <row r="2" spans="1:12" s="91" customFormat="1" ht="24" customHeight="1" thickBot="1">
      <c r="A2" s="239"/>
      <c r="B2" s="239"/>
      <c r="C2" s="247"/>
      <c r="D2" s="239"/>
      <c r="E2" s="239"/>
      <c r="F2" s="137" t="s">
        <v>45</v>
      </c>
      <c r="G2" s="137" t="s">
        <v>46</v>
      </c>
      <c r="H2" s="93" t="s">
        <v>45</v>
      </c>
      <c r="I2" s="171" t="s">
        <v>46</v>
      </c>
      <c r="J2" s="171" t="s">
        <v>45</v>
      </c>
      <c r="K2" s="171" t="s">
        <v>46</v>
      </c>
      <c r="L2" s="237"/>
    </row>
    <row r="3" spans="1:12" s="91" customFormat="1" ht="24" customHeight="1">
      <c r="A3" s="250" t="s">
        <v>96</v>
      </c>
      <c r="B3" s="250"/>
      <c r="C3" s="250"/>
      <c r="D3" s="250"/>
      <c r="E3" s="250"/>
      <c r="F3" s="250"/>
      <c r="G3" s="251"/>
      <c r="H3" s="94"/>
      <c r="I3" s="94"/>
      <c r="J3" s="94"/>
      <c r="K3" s="94"/>
      <c r="L3" s="95"/>
    </row>
    <row r="4" spans="1:12" ht="27" customHeight="1">
      <c r="A4" s="138" t="s">
        <v>77</v>
      </c>
      <c r="B4" s="252" t="s">
        <v>118</v>
      </c>
      <c r="C4" s="253"/>
      <c r="D4" s="253"/>
      <c r="E4" s="253"/>
      <c r="F4" s="253"/>
      <c r="G4" s="254"/>
      <c r="H4" s="97"/>
      <c r="I4" s="98"/>
      <c r="J4" s="99"/>
      <c r="K4" s="98"/>
      <c r="L4" s="100"/>
    </row>
    <row r="5" spans="1:12" ht="27" customHeight="1">
      <c r="A5" s="259" t="s">
        <v>138</v>
      </c>
      <c r="B5" s="189" t="s">
        <v>180</v>
      </c>
      <c r="C5" s="145">
        <v>1</v>
      </c>
      <c r="D5" s="145" t="s">
        <v>57</v>
      </c>
      <c r="E5" s="174"/>
      <c r="F5" s="174"/>
      <c r="G5" s="126"/>
      <c r="H5" s="104"/>
      <c r="I5" s="105"/>
      <c r="J5" s="106"/>
      <c r="K5" s="105"/>
      <c r="L5" s="107"/>
    </row>
    <row r="6" spans="1:12" ht="27" customHeight="1">
      <c r="A6" s="260"/>
      <c r="B6" s="189" t="s">
        <v>181</v>
      </c>
      <c r="C6" s="145">
        <v>1</v>
      </c>
      <c r="D6" s="145" t="s">
        <v>57</v>
      </c>
      <c r="E6" s="102"/>
      <c r="F6" s="102"/>
      <c r="G6" s="103"/>
      <c r="H6" s="108"/>
      <c r="I6" s="109"/>
      <c r="J6" s="110"/>
      <c r="K6" s="109"/>
      <c r="L6" s="107" t="s">
        <v>80</v>
      </c>
    </row>
    <row r="7" spans="1:12" ht="27" customHeight="1">
      <c r="A7" s="260"/>
      <c r="B7" s="189" t="s">
        <v>182</v>
      </c>
      <c r="C7" s="145">
        <v>1</v>
      </c>
      <c r="D7" s="145" t="s">
        <v>57</v>
      </c>
      <c r="E7" s="102"/>
      <c r="F7" s="102"/>
      <c r="G7" s="103"/>
      <c r="H7" s="104"/>
      <c r="I7" s="105"/>
      <c r="J7" s="106"/>
      <c r="K7" s="105"/>
      <c r="L7" s="107"/>
    </row>
    <row r="8" spans="1:12" ht="27" customHeight="1">
      <c r="A8" s="260"/>
      <c r="B8" s="189" t="s">
        <v>183</v>
      </c>
      <c r="C8" s="145">
        <v>6</v>
      </c>
      <c r="D8" s="145" t="s">
        <v>188</v>
      </c>
      <c r="E8" s="102"/>
      <c r="F8" s="102"/>
      <c r="G8" s="103"/>
      <c r="H8" s="108"/>
      <c r="I8" s="109"/>
      <c r="J8" s="110"/>
      <c r="K8" s="109"/>
      <c r="L8" s="107" t="s">
        <v>80</v>
      </c>
    </row>
    <row r="9" spans="1:12" ht="27" customHeight="1">
      <c r="A9" s="260"/>
      <c r="B9" s="189" t="s">
        <v>184</v>
      </c>
      <c r="C9" s="190">
        <v>1</v>
      </c>
      <c r="D9" s="191" t="s">
        <v>57</v>
      </c>
      <c r="E9" s="102"/>
      <c r="F9" s="102"/>
      <c r="G9" s="103"/>
      <c r="H9" s="104"/>
      <c r="I9" s="105"/>
      <c r="J9" s="106"/>
      <c r="K9" s="105"/>
      <c r="L9" s="107"/>
    </row>
    <row r="10" spans="1:12" ht="27" customHeight="1">
      <c r="A10" s="260"/>
      <c r="B10" s="189" t="s">
        <v>185</v>
      </c>
      <c r="C10" s="145">
        <v>1</v>
      </c>
      <c r="D10" s="145" t="s">
        <v>57</v>
      </c>
      <c r="E10" s="174"/>
      <c r="F10" s="174"/>
      <c r="G10" s="126"/>
      <c r="H10" s="97"/>
      <c r="I10" s="98"/>
      <c r="J10" s="99"/>
      <c r="K10" s="98"/>
      <c r="L10" s="127"/>
    </row>
    <row r="11" spans="1:12" ht="27" customHeight="1">
      <c r="A11" s="260"/>
      <c r="B11" s="189" t="s">
        <v>186</v>
      </c>
      <c r="C11" s="190">
        <v>1</v>
      </c>
      <c r="D11" s="191" t="s">
        <v>79</v>
      </c>
      <c r="E11" s="102"/>
      <c r="F11" s="102"/>
      <c r="G11" s="103"/>
      <c r="H11" s="108"/>
      <c r="I11" s="109"/>
      <c r="J11" s="110"/>
      <c r="K11" s="109"/>
      <c r="L11" s="107" t="s">
        <v>80</v>
      </c>
    </row>
    <row r="12" spans="1:12" ht="27" customHeight="1">
      <c r="A12" s="260"/>
      <c r="B12" s="189" t="s">
        <v>190</v>
      </c>
      <c r="C12" s="190">
        <v>1</v>
      </c>
      <c r="D12" s="191" t="s">
        <v>189</v>
      </c>
      <c r="E12" s="102"/>
      <c r="F12" s="102"/>
      <c r="G12" s="103"/>
      <c r="H12" s="108"/>
      <c r="I12" s="109"/>
      <c r="J12" s="179"/>
      <c r="K12" s="109"/>
      <c r="L12" s="107"/>
    </row>
    <row r="13" spans="1:12" ht="27" customHeight="1">
      <c r="A13" s="261"/>
      <c r="B13" s="189" t="s">
        <v>187</v>
      </c>
      <c r="C13" s="190">
        <v>1</v>
      </c>
      <c r="D13" s="191" t="s">
        <v>57</v>
      </c>
      <c r="E13" s="102"/>
      <c r="F13" s="102"/>
      <c r="G13" s="103"/>
      <c r="H13" s="108"/>
      <c r="I13" s="109"/>
      <c r="J13" s="110"/>
      <c r="K13" s="109"/>
      <c r="L13" s="107" t="s">
        <v>80</v>
      </c>
    </row>
    <row r="14" spans="1:12" s="113" customFormat="1" ht="27" customHeight="1" thickBot="1">
      <c r="A14" s="248" t="s">
        <v>73</v>
      </c>
      <c r="B14" s="249"/>
      <c r="C14" s="114"/>
      <c r="D14" s="170"/>
      <c r="E14" s="116">
        <f>SUM(E5:E13)</f>
        <v>0</v>
      </c>
      <c r="F14" s="116"/>
      <c r="G14" s="117"/>
      <c r="H14" s="118"/>
      <c r="I14" s="119"/>
      <c r="J14" s="120"/>
      <c r="K14" s="119"/>
      <c r="L14" s="121"/>
    </row>
    <row r="15" spans="1:12" ht="27" customHeight="1" thickTop="1">
      <c r="A15" s="122" t="s">
        <v>106</v>
      </c>
      <c r="B15" s="258" t="s">
        <v>116</v>
      </c>
      <c r="C15" s="258"/>
      <c r="D15" s="258"/>
      <c r="E15" s="123"/>
      <c r="F15" s="123"/>
      <c r="G15" s="124"/>
      <c r="H15" s="97"/>
      <c r="I15" s="98"/>
      <c r="J15" s="99"/>
      <c r="K15" s="98"/>
      <c r="L15" s="100"/>
    </row>
    <row r="16" spans="1:12" ht="47.25" customHeight="1">
      <c r="A16" s="255" t="s">
        <v>176</v>
      </c>
      <c r="B16" s="188" t="s">
        <v>177</v>
      </c>
      <c r="C16" s="176">
        <v>3</v>
      </c>
      <c r="D16" s="176" t="s">
        <v>57</v>
      </c>
      <c r="E16" s="173"/>
      <c r="F16" s="262"/>
      <c r="G16" s="264"/>
      <c r="H16" s="97"/>
      <c r="I16" s="98"/>
      <c r="J16" s="99"/>
      <c r="K16" s="98"/>
      <c r="L16" s="127"/>
    </row>
    <row r="17" spans="1:12" ht="27" customHeight="1">
      <c r="A17" s="256"/>
      <c r="B17" s="139" t="s">
        <v>137</v>
      </c>
      <c r="C17" s="176">
        <v>3</v>
      </c>
      <c r="D17" s="176" t="s">
        <v>57</v>
      </c>
      <c r="E17" s="175"/>
      <c r="F17" s="263"/>
      <c r="G17" s="265"/>
      <c r="H17" s="97"/>
      <c r="I17" s="98"/>
      <c r="J17" s="99"/>
      <c r="K17" s="98"/>
      <c r="L17" s="127"/>
    </row>
    <row r="18" spans="1:12" s="113" customFormat="1" ht="27" customHeight="1" thickBot="1">
      <c r="A18" s="248" t="s">
        <v>73</v>
      </c>
      <c r="B18" s="249"/>
      <c r="C18" s="114"/>
      <c r="D18" s="170"/>
      <c r="E18" s="116">
        <f>SUM(E16:E17)</f>
        <v>0</v>
      </c>
      <c r="F18" s="116"/>
      <c r="G18" s="117"/>
      <c r="H18" s="118"/>
      <c r="I18" s="119"/>
      <c r="J18" s="120"/>
      <c r="K18" s="119"/>
      <c r="L18" s="121"/>
    </row>
    <row r="19" spans="1:12" s="113" customFormat="1" ht="27" customHeight="1" thickTop="1" thickBot="1">
      <c r="A19" s="234" t="s">
        <v>93</v>
      </c>
      <c r="B19" s="235"/>
      <c r="C19" s="128"/>
      <c r="D19" s="172"/>
      <c r="E19" s="130">
        <f>E14+E18</f>
        <v>0</v>
      </c>
      <c r="F19" s="130"/>
      <c r="G19" s="131"/>
      <c r="H19" s="118"/>
      <c r="I19" s="119"/>
      <c r="J19" s="120"/>
      <c r="K19" s="119"/>
      <c r="L19" s="121"/>
    </row>
    <row r="20" spans="1:12" ht="24" customHeight="1" thickTop="1"/>
  </sheetData>
  <mergeCells count="18">
    <mergeCell ref="A19:B19"/>
    <mergeCell ref="B15:D15"/>
    <mergeCell ref="A16:A17"/>
    <mergeCell ref="F16:F17"/>
    <mergeCell ref="G16:G17"/>
    <mergeCell ref="A18:B18"/>
    <mergeCell ref="E1:E2"/>
    <mergeCell ref="J1:K1"/>
    <mergeCell ref="L1:L2"/>
    <mergeCell ref="A3:G3"/>
    <mergeCell ref="B4:G4"/>
    <mergeCell ref="F1:G1"/>
    <mergeCell ref="H1:I1"/>
    <mergeCell ref="A14:B14"/>
    <mergeCell ref="A1:B2"/>
    <mergeCell ref="C1:C2"/>
    <mergeCell ref="D1:D2"/>
    <mergeCell ref="A5:A13"/>
  </mergeCells>
  <phoneticPr fontId="3" type="noConversion"/>
  <printOptions horizontalCentered="1"/>
  <pageMargins left="0.25" right="0.25" top="0.75" bottom="0.75" header="0.3" footer="0.3"/>
  <pageSetup paperSize="9" scale="66" orientation="portrait" horizontalDpi="4294967293" verticalDpi="300" r:id="rId1"/>
  <headerFooter alignWithMargins="0">
    <oddHeader>&amp;C&amp;"HY헤드라인M,굵게"&amp;18일 위 대 가 표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5" zoomScaleNormal="85" workbookViewId="0">
      <pane ySplit="2" topLeftCell="A3" activePane="bottomLeft" state="frozen"/>
      <selection pane="bottomLeft" activeCell="E9" sqref="E9"/>
    </sheetView>
  </sheetViews>
  <sheetFormatPr defaultColWidth="8.88671875" defaultRowHeight="24" customHeight="1"/>
  <cols>
    <col min="1" max="1" width="22.6640625" style="134" customWidth="1"/>
    <col min="2" max="2" width="27.33203125" style="135" customWidth="1"/>
    <col min="3" max="3" width="6.88671875" style="136" customWidth="1"/>
    <col min="4" max="4" width="5.77734375" style="134" customWidth="1"/>
    <col min="5" max="5" width="13.33203125" style="135" customWidth="1"/>
    <col min="6" max="6" width="9.77734375" style="96" customWidth="1"/>
    <col min="7" max="7" width="11.33203125" style="96" customWidth="1"/>
    <col min="8" max="8" width="11.5546875" style="96" hidden="1" customWidth="1"/>
    <col min="9" max="9" width="12.77734375" style="96" hidden="1" customWidth="1"/>
    <col min="10" max="10" width="9.33203125" style="96" hidden="1" customWidth="1"/>
    <col min="11" max="11" width="12.109375" style="133" hidden="1" customWidth="1"/>
    <col min="12" max="12" width="11.5546875" style="96" hidden="1" customWidth="1"/>
    <col min="13" max="13" width="8.88671875" style="96"/>
    <col min="14" max="14" width="8.88671875" style="96" customWidth="1"/>
    <col min="15" max="16384" width="8.88671875" style="96"/>
  </cols>
  <sheetData>
    <row r="1" spans="1:12" s="91" customFormat="1" ht="24" customHeight="1" thickTop="1">
      <c r="A1" s="238" t="s">
        <v>64</v>
      </c>
      <c r="B1" s="238"/>
      <c r="C1" s="246" t="s">
        <v>39</v>
      </c>
      <c r="D1" s="238" t="s">
        <v>0</v>
      </c>
      <c r="E1" s="238" t="s">
        <v>40</v>
      </c>
      <c r="F1" s="240" t="s">
        <v>41</v>
      </c>
      <c r="G1" s="240"/>
      <c r="H1" s="241" t="s">
        <v>42</v>
      </c>
      <c r="I1" s="242"/>
      <c r="J1" s="242" t="s">
        <v>43</v>
      </c>
      <c r="K1" s="242"/>
      <c r="L1" s="236" t="s">
        <v>44</v>
      </c>
    </row>
    <row r="2" spans="1:12" s="91" customFormat="1" ht="24" customHeight="1" thickBot="1">
      <c r="A2" s="239"/>
      <c r="B2" s="239"/>
      <c r="C2" s="247"/>
      <c r="D2" s="239"/>
      <c r="E2" s="239"/>
      <c r="F2" s="137" t="s">
        <v>45</v>
      </c>
      <c r="G2" s="137" t="s">
        <v>46</v>
      </c>
      <c r="H2" s="93" t="s">
        <v>45</v>
      </c>
      <c r="I2" s="92" t="s">
        <v>46</v>
      </c>
      <c r="J2" s="92" t="s">
        <v>45</v>
      </c>
      <c r="K2" s="92" t="s">
        <v>46</v>
      </c>
      <c r="L2" s="237"/>
    </row>
    <row r="3" spans="1:12" s="91" customFormat="1" ht="24" customHeight="1" thickBot="1">
      <c r="A3" s="250" t="s">
        <v>103</v>
      </c>
      <c r="B3" s="250"/>
      <c r="C3" s="250"/>
      <c r="D3" s="250"/>
      <c r="E3" s="250"/>
      <c r="F3" s="250"/>
      <c r="G3" s="251"/>
      <c r="H3" s="94"/>
      <c r="I3" s="94"/>
      <c r="J3" s="94"/>
      <c r="K3" s="94"/>
      <c r="L3" s="95"/>
    </row>
    <row r="4" spans="1:12" ht="27" customHeight="1" thickTop="1">
      <c r="A4" s="153" t="s">
        <v>113</v>
      </c>
      <c r="B4" s="266" t="s">
        <v>117</v>
      </c>
      <c r="C4" s="266"/>
      <c r="D4" s="266"/>
      <c r="E4" s="154"/>
      <c r="F4" s="154"/>
      <c r="G4" s="155"/>
      <c r="H4" s="97"/>
      <c r="I4" s="98"/>
      <c r="J4" s="156"/>
      <c r="K4" s="98"/>
      <c r="L4" s="157"/>
    </row>
    <row r="5" spans="1:12" ht="27" customHeight="1">
      <c r="A5" s="267" t="s">
        <v>138</v>
      </c>
      <c r="B5" s="156" t="s">
        <v>124</v>
      </c>
      <c r="C5" s="158">
        <v>1</v>
      </c>
      <c r="D5" s="158" t="s">
        <v>57</v>
      </c>
      <c r="E5" s="159"/>
      <c r="F5" s="159"/>
      <c r="G5" s="160"/>
      <c r="H5" s="97"/>
      <c r="I5" s="98"/>
      <c r="J5" s="156"/>
      <c r="K5" s="98"/>
      <c r="L5" s="161"/>
    </row>
    <row r="6" spans="1:12" ht="27" customHeight="1">
      <c r="A6" s="268"/>
      <c r="B6" s="162" t="s">
        <v>102</v>
      </c>
      <c r="C6" s="158">
        <v>1</v>
      </c>
      <c r="D6" s="158" t="s">
        <v>57</v>
      </c>
      <c r="E6" s="159"/>
      <c r="F6" s="159"/>
      <c r="G6" s="160"/>
      <c r="H6" s="97"/>
      <c r="I6" s="98"/>
      <c r="J6" s="156"/>
      <c r="K6" s="98"/>
      <c r="L6" s="161"/>
    </row>
    <row r="7" spans="1:12" ht="27" customHeight="1">
      <c r="A7" s="268"/>
      <c r="B7" s="163" t="s">
        <v>108</v>
      </c>
      <c r="C7" s="158">
        <v>1</v>
      </c>
      <c r="D7" s="158" t="s">
        <v>57</v>
      </c>
      <c r="E7" s="159"/>
      <c r="F7" s="159"/>
      <c r="G7" s="160"/>
      <c r="H7" s="97"/>
      <c r="I7" s="98"/>
      <c r="J7" s="156"/>
      <c r="K7" s="98"/>
      <c r="L7" s="161"/>
    </row>
    <row r="8" spans="1:12" s="113" customFormat="1" ht="27" customHeight="1" thickBot="1">
      <c r="A8" s="269" t="s">
        <v>73</v>
      </c>
      <c r="B8" s="270"/>
      <c r="C8" s="164"/>
      <c r="D8" s="165"/>
      <c r="E8" s="166">
        <f>SUM(E5:E7)</f>
        <v>0</v>
      </c>
      <c r="F8" s="166"/>
      <c r="G8" s="167"/>
      <c r="H8" s="118"/>
      <c r="I8" s="119"/>
      <c r="J8" s="168"/>
      <c r="K8" s="119"/>
      <c r="L8" s="169"/>
    </row>
    <row r="9" spans="1:12" s="113" customFormat="1" ht="27" customHeight="1" thickTop="1" thickBot="1">
      <c r="A9" s="234" t="s">
        <v>93</v>
      </c>
      <c r="B9" s="235"/>
      <c r="C9" s="128"/>
      <c r="D9" s="129"/>
      <c r="E9" s="130">
        <f>E8</f>
        <v>0</v>
      </c>
      <c r="F9" s="130"/>
      <c r="G9" s="131"/>
      <c r="H9" s="118"/>
      <c r="I9" s="119"/>
      <c r="J9" s="120"/>
      <c r="K9" s="119"/>
      <c r="L9" s="121"/>
    </row>
    <row r="10" spans="1:12" ht="24" customHeight="1" thickTop="1"/>
  </sheetData>
  <mergeCells count="13">
    <mergeCell ref="A9:B9"/>
    <mergeCell ref="B4:D4"/>
    <mergeCell ref="A5:A7"/>
    <mergeCell ref="A8:B8"/>
    <mergeCell ref="L1:L2"/>
    <mergeCell ref="A3:G3"/>
    <mergeCell ref="A1:B2"/>
    <mergeCell ref="C1:C2"/>
    <mergeCell ref="D1:D2"/>
    <mergeCell ref="E1:E2"/>
    <mergeCell ref="F1:G1"/>
    <mergeCell ref="H1:I1"/>
    <mergeCell ref="J1:K1"/>
  </mergeCells>
  <phoneticPr fontId="3" type="noConversion"/>
  <printOptions horizontalCentered="1"/>
  <pageMargins left="0.25" right="0.25" top="0.75" bottom="0.75" header="0.3" footer="0.3"/>
  <pageSetup paperSize="9" scale="66" orientation="portrait" horizontalDpi="4294967293" verticalDpi="300" r:id="rId1"/>
  <headerFooter alignWithMargins="0">
    <oddHeader>&amp;C&amp;"HY헤드라인M,굵게"&amp;18일 위 대 가 표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pane ySplit="2" topLeftCell="A3" activePane="bottomLeft" state="frozen"/>
      <selection pane="bottomLeft" activeCell="E8" sqref="E8"/>
    </sheetView>
  </sheetViews>
  <sheetFormatPr defaultColWidth="8.88671875" defaultRowHeight="24" customHeight="1"/>
  <cols>
    <col min="1" max="1" width="22.6640625" style="134" customWidth="1"/>
    <col min="2" max="2" width="37.88671875" style="135" bestFit="1" customWidth="1"/>
    <col min="3" max="3" width="6.88671875" style="136" customWidth="1"/>
    <col min="4" max="4" width="5.77734375" style="134" customWidth="1"/>
    <col min="5" max="5" width="13.33203125" style="135" customWidth="1"/>
    <col min="6" max="6" width="9.77734375" style="96" customWidth="1"/>
    <col min="7" max="7" width="11.33203125" style="96" customWidth="1"/>
    <col min="8" max="8" width="11.5546875" style="96" hidden="1" customWidth="1"/>
    <col min="9" max="9" width="12.77734375" style="96" hidden="1" customWidth="1"/>
    <col min="10" max="10" width="9.33203125" style="96" hidden="1" customWidth="1"/>
    <col min="11" max="11" width="12.109375" style="133" hidden="1" customWidth="1"/>
    <col min="12" max="12" width="11.5546875" style="96" hidden="1" customWidth="1"/>
    <col min="13" max="13" width="8.88671875" style="96"/>
    <col min="14" max="14" width="8.88671875" style="96" customWidth="1"/>
    <col min="15" max="16384" width="8.88671875" style="96"/>
  </cols>
  <sheetData>
    <row r="1" spans="1:12" s="91" customFormat="1" ht="24" customHeight="1" thickTop="1">
      <c r="A1" s="238" t="s">
        <v>64</v>
      </c>
      <c r="B1" s="238"/>
      <c r="C1" s="246" t="s">
        <v>39</v>
      </c>
      <c r="D1" s="238" t="s">
        <v>0</v>
      </c>
      <c r="E1" s="238" t="s">
        <v>40</v>
      </c>
      <c r="F1" s="240" t="s">
        <v>41</v>
      </c>
      <c r="G1" s="240"/>
      <c r="H1" s="241" t="s">
        <v>42</v>
      </c>
      <c r="I1" s="242"/>
      <c r="J1" s="242" t="s">
        <v>43</v>
      </c>
      <c r="K1" s="242"/>
      <c r="L1" s="236" t="s">
        <v>44</v>
      </c>
    </row>
    <row r="2" spans="1:12" s="91" customFormat="1" ht="24" customHeight="1" thickBot="1">
      <c r="A2" s="239"/>
      <c r="B2" s="239"/>
      <c r="C2" s="247"/>
      <c r="D2" s="239"/>
      <c r="E2" s="239"/>
      <c r="F2" s="137" t="s">
        <v>45</v>
      </c>
      <c r="G2" s="137" t="s">
        <v>46</v>
      </c>
      <c r="H2" s="93" t="s">
        <v>45</v>
      </c>
      <c r="I2" s="92" t="s">
        <v>46</v>
      </c>
      <c r="J2" s="92" t="s">
        <v>45</v>
      </c>
      <c r="K2" s="92" t="s">
        <v>46</v>
      </c>
      <c r="L2" s="237"/>
    </row>
    <row r="3" spans="1:12" s="91" customFormat="1" ht="24" customHeight="1">
      <c r="A3" s="250" t="s">
        <v>94</v>
      </c>
      <c r="B3" s="250"/>
      <c r="C3" s="250"/>
      <c r="D3" s="250"/>
      <c r="E3" s="250"/>
      <c r="F3" s="250"/>
      <c r="G3" s="251"/>
      <c r="H3" s="94"/>
      <c r="I3" s="94"/>
      <c r="J3" s="94"/>
      <c r="K3" s="94"/>
      <c r="L3" s="95"/>
    </row>
    <row r="4" spans="1:12" ht="27" customHeight="1">
      <c r="A4" s="138" t="s">
        <v>77</v>
      </c>
      <c r="B4" s="252" t="s">
        <v>112</v>
      </c>
      <c r="C4" s="253"/>
      <c r="D4" s="253"/>
      <c r="E4" s="253"/>
      <c r="F4" s="253"/>
      <c r="G4" s="254"/>
      <c r="H4" s="97"/>
      <c r="I4" s="98"/>
      <c r="J4" s="99"/>
      <c r="K4" s="98"/>
      <c r="L4" s="100"/>
    </row>
    <row r="5" spans="1:12" ht="27" customHeight="1">
      <c r="A5" s="243" t="s">
        <v>136</v>
      </c>
      <c r="B5" s="132" t="s">
        <v>178</v>
      </c>
      <c r="C5" s="101">
        <v>1</v>
      </c>
      <c r="D5" s="101" t="s">
        <v>57</v>
      </c>
      <c r="E5" s="125"/>
      <c r="F5" s="125"/>
      <c r="G5" s="126"/>
      <c r="H5" s="104"/>
      <c r="I5" s="105"/>
      <c r="J5" s="106"/>
      <c r="K5" s="105"/>
      <c r="L5" s="107"/>
    </row>
    <row r="6" spans="1:12" ht="27" customHeight="1">
      <c r="A6" s="257"/>
      <c r="B6" s="139" t="s">
        <v>95</v>
      </c>
      <c r="C6" s="101">
        <v>1</v>
      </c>
      <c r="D6" s="101" t="s">
        <v>57</v>
      </c>
      <c r="E6" s="102"/>
      <c r="F6" s="102"/>
      <c r="G6" s="103"/>
      <c r="H6" s="108"/>
      <c r="I6" s="109"/>
      <c r="J6" s="110"/>
      <c r="K6" s="109"/>
      <c r="L6" s="107" t="s">
        <v>80</v>
      </c>
    </row>
    <row r="7" spans="1:12" s="113" customFormat="1" ht="27" customHeight="1" thickBot="1">
      <c r="A7" s="248" t="s">
        <v>73</v>
      </c>
      <c r="B7" s="249"/>
      <c r="C7" s="114"/>
      <c r="D7" s="115"/>
      <c r="E7" s="116">
        <f>SUM(E5:E6)</f>
        <v>0</v>
      </c>
      <c r="F7" s="116"/>
      <c r="G7" s="117"/>
      <c r="H7" s="118"/>
      <c r="I7" s="119"/>
      <c r="J7" s="120"/>
      <c r="K7" s="119"/>
      <c r="L7" s="121"/>
    </row>
    <row r="8" spans="1:12" s="113" customFormat="1" ht="27" customHeight="1" thickTop="1" thickBot="1">
      <c r="A8" s="234" t="s">
        <v>93</v>
      </c>
      <c r="B8" s="235"/>
      <c r="C8" s="128"/>
      <c r="D8" s="129"/>
      <c r="E8" s="130">
        <f>E7</f>
        <v>0</v>
      </c>
      <c r="F8" s="130"/>
      <c r="G8" s="131"/>
      <c r="H8" s="118"/>
      <c r="I8" s="119"/>
      <c r="J8" s="120"/>
      <c r="K8" s="119"/>
      <c r="L8" s="121"/>
    </row>
    <row r="9" spans="1:12" ht="24" customHeight="1" thickTop="1"/>
  </sheetData>
  <mergeCells count="13">
    <mergeCell ref="A8:B8"/>
    <mergeCell ref="J1:K1"/>
    <mergeCell ref="A7:B7"/>
    <mergeCell ref="A5:A6"/>
    <mergeCell ref="L1:L2"/>
    <mergeCell ref="A3:G3"/>
    <mergeCell ref="B4:G4"/>
    <mergeCell ref="F1:G1"/>
    <mergeCell ref="H1:I1"/>
    <mergeCell ref="A1:B2"/>
    <mergeCell ref="C1:C2"/>
    <mergeCell ref="D1:D2"/>
    <mergeCell ref="E1:E2"/>
  </mergeCells>
  <phoneticPr fontId="3" type="noConversion"/>
  <printOptions horizontalCentered="1"/>
  <pageMargins left="0.25" right="0.25" top="0.75" bottom="0.75" header="0.3" footer="0.3"/>
  <pageSetup paperSize="9" scale="66" orientation="portrait" horizontalDpi="4294967293" verticalDpi="300" r:id="rId1"/>
  <headerFooter alignWithMargins="0">
    <oddHeader>&amp;C&amp;"HY헤드라인M,굵게"&amp;18일 위 대 가 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10</vt:i4>
      </vt:variant>
    </vt:vector>
  </HeadingPairs>
  <TitlesOfParts>
    <vt:vector size="20" baseType="lpstr">
      <vt:lpstr>표지</vt:lpstr>
      <vt:lpstr>원가계산서</vt:lpstr>
      <vt:lpstr>내역총괄서</vt:lpstr>
      <vt:lpstr>무대 및 바닥마감</vt:lpstr>
      <vt:lpstr>조명</vt:lpstr>
      <vt:lpstr>음향</vt:lpstr>
      <vt:lpstr>LED</vt:lpstr>
      <vt:lpstr>구조물</vt:lpstr>
      <vt:lpstr>발전기 및 발전차  간선</vt:lpstr>
      <vt:lpstr>기타 운영 물품</vt:lpstr>
      <vt:lpstr>내역총괄서!Print_Area</vt:lpstr>
      <vt:lpstr>원가계산서!Print_Area</vt:lpstr>
      <vt:lpstr>표지!Print_Area</vt:lpstr>
      <vt:lpstr>LED!Print_Titles</vt:lpstr>
      <vt:lpstr>구조물!Print_Titles</vt:lpstr>
      <vt:lpstr>'기타 운영 물품'!Print_Titles</vt:lpstr>
      <vt:lpstr>'무대 및 바닥마감'!Print_Titles</vt:lpstr>
      <vt:lpstr>'발전기 및 발전차  간선'!Print_Titles</vt:lpstr>
      <vt:lpstr>음향!Print_Titles</vt:lpstr>
      <vt:lpstr>조명!Print_Titles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User</cp:lastModifiedBy>
  <cp:lastPrinted>2018-03-19T00:21:35Z</cp:lastPrinted>
  <dcterms:created xsi:type="dcterms:W3CDTF">1997-02-25T05:44:48Z</dcterms:created>
  <dcterms:modified xsi:type="dcterms:W3CDTF">2025-08-27T05:30:07Z</dcterms:modified>
</cp:coreProperties>
</file>